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cing\MTB\2019 MTB Stuff\Series Standings\"/>
    </mc:Choice>
  </mc:AlternateContent>
  <xr:revisionPtr revIDLastSave="0" documentId="8_{FC30C962-8DF6-4D7E-BE0C-11B467317F70}" xr6:coauthVersionLast="36" xr6:coauthVersionMax="36" xr10:uidLastSave="{00000000-0000-0000-0000-000000000000}"/>
  <bookViews>
    <workbookView xWindow="360" yWindow="135" windowWidth="14355" windowHeight="44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D33" i="1"/>
  <c r="D61" i="1"/>
  <c r="D56" i="1"/>
  <c r="D53" i="1"/>
  <c r="D270" i="1"/>
  <c r="F270" i="1" s="1"/>
  <c r="D106" i="1"/>
  <c r="F106" i="1" s="1"/>
  <c r="D109" i="1"/>
  <c r="F109" i="1" s="1"/>
  <c r="D114" i="1"/>
  <c r="F114" i="1" s="1"/>
  <c r="D118" i="1"/>
  <c r="F118" i="1" s="1"/>
  <c r="D105" i="1"/>
  <c r="F105" i="1" s="1"/>
  <c r="D102" i="1"/>
  <c r="F102" i="1" s="1"/>
  <c r="D35" i="1" l="1"/>
  <c r="D32" i="1"/>
  <c r="D31" i="1"/>
  <c r="D21" i="1"/>
  <c r="D19" i="1"/>
  <c r="D15" i="1"/>
  <c r="D315" i="1"/>
  <c r="D327" i="1"/>
  <c r="D326" i="1"/>
  <c r="D324" i="1"/>
  <c r="D322" i="1"/>
  <c r="D317" i="1"/>
  <c r="D319" i="1"/>
  <c r="D320" i="1"/>
  <c r="D316" i="1"/>
  <c r="D318" i="1"/>
  <c r="D314" i="1"/>
  <c r="D297" i="1"/>
  <c r="D294" i="1"/>
  <c r="D292" i="1"/>
  <c r="D269" i="1"/>
  <c r="F269" i="1" s="1"/>
  <c r="D268" i="1"/>
  <c r="F268" i="1" s="1"/>
  <c r="D303" i="1"/>
  <c r="D301" i="1"/>
  <c r="D298" i="1"/>
  <c r="D295" i="1"/>
  <c r="D290" i="1"/>
  <c r="D241" i="1"/>
  <c r="F241" i="1" s="1"/>
  <c r="D240" i="1"/>
  <c r="F240" i="1" s="1"/>
  <c r="D237" i="1"/>
  <c r="F237" i="1" s="1"/>
  <c r="D34" i="1" l="1"/>
  <c r="D52" i="1"/>
  <c r="D60" i="1"/>
  <c r="D58" i="1"/>
  <c r="D55" i="1"/>
  <c r="D18" i="1"/>
  <c r="D14" i="1"/>
  <c r="D20" i="1"/>
  <c r="D16" i="1"/>
  <c r="D154" i="1"/>
  <c r="D160" i="1"/>
  <c r="D156" i="1"/>
  <c r="D161" i="1"/>
  <c r="D155" i="1"/>
  <c r="D162" i="1"/>
  <c r="D159" i="1"/>
  <c r="D115" i="1"/>
  <c r="D113" i="1"/>
  <c r="D107" i="1"/>
  <c r="D125" i="1"/>
  <c r="D321" i="1"/>
  <c r="D304" i="1"/>
  <c r="D289" i="1"/>
  <c r="D288" i="1"/>
  <c r="D291" i="1"/>
  <c r="D48" i="1" l="1"/>
  <c r="D158" i="1"/>
  <c r="D108" i="1"/>
  <c r="F108" i="1" s="1"/>
  <c r="D111" i="1"/>
  <c r="F111" i="1" s="1"/>
  <c r="D117" i="1"/>
  <c r="F117" i="1" s="1"/>
  <c r="D78" i="1"/>
  <c r="D29" i="1"/>
  <c r="D50" i="1"/>
  <c r="D44" i="1"/>
  <c r="D46" i="1"/>
  <c r="D47" i="1"/>
  <c r="D54" i="1"/>
  <c r="D57" i="1"/>
  <c r="D59" i="1"/>
  <c r="D45" i="1"/>
  <c r="D37" i="1"/>
  <c r="D27" i="1"/>
  <c r="D28" i="1"/>
  <c r="D36" i="1"/>
  <c r="D38" i="1"/>
  <c r="D12" i="1"/>
  <c r="D17" i="1"/>
  <c r="D13" i="1"/>
  <c r="D22" i="1"/>
  <c r="D313" i="1"/>
  <c r="D310" i="1"/>
  <c r="D287" i="1"/>
  <c r="D296" i="1"/>
  <c r="D299" i="1"/>
  <c r="D300" i="1"/>
  <c r="D305" i="1"/>
  <c r="D302" i="1"/>
  <c r="D267" i="1" l="1"/>
  <c r="F267" i="1" s="1"/>
  <c r="D232" i="1"/>
  <c r="F232" i="1" s="1"/>
  <c r="D230" i="1"/>
  <c r="F230" i="1" s="1"/>
  <c r="D238" i="1"/>
  <c r="F238" i="1" s="1"/>
  <c r="D239" i="1"/>
  <c r="F239" i="1" s="1"/>
  <c r="D233" i="1"/>
  <c r="F233" i="1" s="1"/>
  <c r="D235" i="1"/>
  <c r="F235" i="1" s="1"/>
  <c r="D191" i="1" l="1"/>
  <c r="D192" i="1"/>
  <c r="D188" i="1"/>
  <c r="D193" i="1"/>
  <c r="D194" i="1"/>
  <c r="D325" i="1" l="1"/>
  <c r="D311" i="1"/>
  <c r="D323" i="1"/>
  <c r="D309" i="1"/>
  <c r="D312" i="1"/>
  <c r="D286" i="1"/>
  <c r="D293" i="1"/>
  <c r="D285" i="1"/>
  <c r="D284" i="1"/>
  <c r="D229" i="1"/>
  <c r="F229" i="1" s="1"/>
  <c r="D231" i="1"/>
  <c r="F231" i="1" s="1"/>
  <c r="D189" i="1"/>
  <c r="D152" i="1"/>
  <c r="D139" i="1"/>
  <c r="D140" i="1"/>
  <c r="D116" i="1"/>
  <c r="F116" i="1" s="1"/>
  <c r="D104" i="1"/>
  <c r="F104" i="1" s="1"/>
  <c r="D100" i="1"/>
  <c r="F100" i="1" s="1"/>
  <c r="D96" i="1"/>
  <c r="F96" i="1" s="1"/>
  <c r="D51" i="1"/>
  <c r="D30" i="1"/>
  <c r="D10" i="1"/>
  <c r="D11" i="1" l="1"/>
  <c r="D9" i="1"/>
  <c r="D177" i="1"/>
  <c r="F177" i="1" s="1"/>
  <c r="D178" i="1"/>
  <c r="F178" i="1" s="1"/>
  <c r="D180" i="1"/>
  <c r="F180" i="1" s="1"/>
  <c r="D181" i="1"/>
  <c r="F181" i="1" s="1"/>
  <c r="D8" i="1" l="1"/>
  <c r="D119" i="1"/>
  <c r="F119" i="1" s="1"/>
  <c r="D101" i="1"/>
  <c r="F101" i="1" s="1"/>
  <c r="D112" i="1"/>
  <c r="F112" i="1" s="1"/>
  <c r="D120" i="1"/>
  <c r="F120" i="1" s="1"/>
  <c r="D121" i="1"/>
  <c r="F121" i="1" s="1"/>
  <c r="D97" i="1"/>
  <c r="F97" i="1" s="1"/>
  <c r="D99" i="1"/>
  <c r="F99" i="1" s="1"/>
  <c r="D122" i="1"/>
  <c r="F122" i="1" s="1"/>
  <c r="D123" i="1"/>
  <c r="F123" i="1" s="1"/>
  <c r="D98" i="1"/>
  <c r="F98" i="1" s="1"/>
  <c r="D124" i="1"/>
  <c r="F124" i="1" s="1"/>
  <c r="F125" i="1"/>
  <c r="D126" i="1"/>
  <c r="F126" i="1" s="1"/>
  <c r="D127" i="1"/>
  <c r="F127" i="1" s="1"/>
  <c r="D110" i="1"/>
  <c r="F110" i="1" s="1"/>
  <c r="D49" i="1"/>
  <c r="D62" i="1"/>
  <c r="D272" i="1"/>
  <c r="F272" i="1" s="1"/>
  <c r="D234" i="1"/>
  <c r="F234" i="1" s="1"/>
  <c r="D236" i="1"/>
  <c r="F236" i="1" s="1"/>
  <c r="D247" i="1"/>
  <c r="F247" i="1" s="1"/>
  <c r="D244" i="1"/>
  <c r="F244" i="1" s="1"/>
  <c r="D245" i="1"/>
  <c r="F245" i="1" s="1"/>
  <c r="D246" i="1"/>
  <c r="F246" i="1" s="1"/>
  <c r="D243" i="1"/>
  <c r="F243" i="1" s="1"/>
  <c r="D242" i="1"/>
  <c r="F242" i="1" s="1"/>
  <c r="D165" i="1"/>
  <c r="D153" i="1"/>
  <c r="D196" i="1"/>
  <c r="D195" i="1"/>
  <c r="D197" i="1"/>
  <c r="D190" i="1"/>
  <c r="D198" i="1"/>
  <c r="D141" i="1"/>
  <c r="D143" i="1"/>
  <c r="D142" i="1"/>
  <c r="D144" i="1"/>
  <c r="D179" i="1"/>
  <c r="F179" i="1" s="1"/>
  <c r="D164" i="1"/>
  <c r="D163" i="1"/>
  <c r="D157" i="1"/>
  <c r="D266" i="1"/>
  <c r="F266" i="1" s="1"/>
  <c r="D273" i="1"/>
  <c r="F273" i="1" s="1"/>
  <c r="D274" i="1"/>
  <c r="F274" i="1" s="1"/>
  <c r="D271" i="1"/>
  <c r="F271" i="1" s="1"/>
  <c r="F103" i="1"/>
  <c r="D216" i="1"/>
  <c r="D215" i="1"/>
  <c r="D214" i="1"/>
  <c r="D80" i="1"/>
  <c r="D81" i="1"/>
  <c r="D77" i="1"/>
  <c r="D79" i="1"/>
</calcChain>
</file>

<file path=xl/sharedStrings.xml><?xml version="1.0" encoding="utf-8"?>
<sst xmlns="http://schemas.openxmlformats.org/spreadsheetml/2006/main" count="630" uniqueCount="297">
  <si>
    <t>Elite Men</t>
  </si>
  <si>
    <t>RANK</t>
  </si>
  <si>
    <t>Rider Name</t>
  </si>
  <si>
    <t>Club</t>
  </si>
  <si>
    <t>Elite Women</t>
  </si>
  <si>
    <t>Expert Men</t>
  </si>
  <si>
    <t># of podiums</t>
  </si>
  <si>
    <t>Was Rider's Ave Speed/Lap Time Within the Top 2/3 of the Elite Men Category?</t>
  </si>
  <si>
    <t>XC1</t>
  </si>
  <si>
    <t>XC2</t>
  </si>
  <si>
    <t>XC3</t>
  </si>
  <si>
    <t>XC4</t>
  </si>
  <si>
    <t>Riders in the Senior Expert Men's categories will be upgraded on the basis of top-3 (2 wins; or 1 win+ 2 top-3; or 5 top-3 placings) performances and average speed/lap-times.</t>
  </si>
  <si>
    <t>Expert Women</t>
  </si>
  <si>
    <t>Was Rider's Ave Speed/Lap Time Within the Top 3/4 of the Elite Women Category?</t>
  </si>
  <si>
    <t>Riders in the Senior Women's categories will be upgraded on the basis of top-3 (2 wins; or 1 win+ 2 top-3; or 5 top-3 placings) performances and average speed/lap-times.</t>
  </si>
  <si>
    <t>XC5: Prov</t>
  </si>
  <si>
    <t>Sport Men</t>
  </si>
  <si>
    <t>Total Upgrade Points</t>
  </si>
  <si>
    <t>Riders in Senior Sport category will be upgraded to Expert upon gaining 40 Alberta Mountain Bike Cup points.</t>
  </si>
  <si>
    <t>Upgraded Rider</t>
  </si>
  <si>
    <t>After race:</t>
  </si>
  <si>
    <t>Sport Women</t>
  </si>
  <si>
    <t>Was Rider's Ave Speed/Lap Time Within the Top 3/4 of the Expert Women Category?</t>
  </si>
  <si>
    <t>XC5:Prov</t>
  </si>
  <si>
    <t>Novice Men</t>
  </si>
  <si>
    <t>Novice Women</t>
  </si>
  <si>
    <r>
      <t xml:space="preserve">Riders in Senior Novice Men's Category may upgrade to Sport at their own discretion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</si>
  <si>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r>
      <t xml:space="preserve">Riders in the Senior Novice Women's categories may upgrade to Sport at their own discretion,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</si>
  <si>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t>*Citizen License, Points do not count until full license is purchased</t>
  </si>
  <si>
    <t>Riders in Sport Youth categories will be upgraded to U17/U15/U13 Expert upon Earning 40 Alberta Mountain Bike Cup points ("Senior Sport" Category at all future Alberta Cups)</t>
  </si>
  <si>
    <t>2017 POINTS</t>
  </si>
  <si>
    <t>Dawn of the Tread XC #4</t>
  </si>
  <si>
    <t>*Expert Racer- AB Provincial Team Tryout in Elite category</t>
  </si>
  <si>
    <t>RMCC</t>
  </si>
  <si>
    <t>2018 POINTS</t>
  </si>
  <si>
    <t xml:space="preserve">Redbike </t>
  </si>
  <si>
    <t>Aric hartley</t>
  </si>
  <si>
    <t>Eric Zilinski</t>
  </si>
  <si>
    <t xml:space="preserve">Indipendant </t>
  </si>
  <si>
    <t xml:space="preserve">Deadgoat Racing </t>
  </si>
  <si>
    <t xml:space="preserve">Aron Adrian </t>
  </si>
  <si>
    <t xml:space="preserve">Nate Belanger </t>
  </si>
  <si>
    <t>juventus</t>
  </si>
  <si>
    <t>Kyle Licis</t>
  </si>
  <si>
    <t>Independant</t>
  </si>
  <si>
    <t xml:space="preserve">Synergy Racing </t>
  </si>
  <si>
    <t>coulee cruiser AB cup #1</t>
  </si>
  <si>
    <t>mountain maiden AB cup #2</t>
  </si>
  <si>
    <t>Dawn of the Tread AB cup #3</t>
  </si>
  <si>
    <t>Canmore XC AB cup #4</t>
  </si>
  <si>
    <t xml:space="preserve">Battle of the border </t>
  </si>
  <si>
    <t xml:space="preserve">Fluffy Bunny Provincial champs </t>
  </si>
  <si>
    <t>Coulee cruiser AB cup #1</t>
  </si>
  <si>
    <t>Coulee Cruiser AB cup #1</t>
  </si>
  <si>
    <t>Kevin Nemeth</t>
  </si>
  <si>
    <t xml:space="preserve">Guy Cote </t>
  </si>
  <si>
    <t>Headwinds</t>
  </si>
  <si>
    <t>Kyle Dudman</t>
  </si>
  <si>
    <t>Harley  Borlee</t>
  </si>
  <si>
    <t xml:space="preserve">Bicisport </t>
  </si>
  <si>
    <t xml:space="preserve">Headwinds </t>
  </si>
  <si>
    <t>yes</t>
  </si>
  <si>
    <t xml:space="preserve">juventus </t>
  </si>
  <si>
    <t xml:space="preserve">Deadgoat </t>
  </si>
  <si>
    <t xml:space="preserve">Jill Cody </t>
  </si>
  <si>
    <t xml:space="preserve">Kate Page </t>
  </si>
  <si>
    <t xml:space="preserve">Spin sisters </t>
  </si>
  <si>
    <t>XC Bragg creek</t>
  </si>
  <si>
    <t xml:space="preserve">kaisa Lemyre </t>
  </si>
  <si>
    <t xml:space="preserve">Tobias Lemyre </t>
  </si>
  <si>
    <t xml:space="preserve">headwinds </t>
  </si>
  <si>
    <t>Jamie Lamb</t>
  </si>
  <si>
    <t>Hardcore CC</t>
  </si>
  <si>
    <t>Craig Maddox</t>
  </si>
  <si>
    <t>Deadgoat Racing</t>
  </si>
  <si>
    <t>Molly Krazizky</t>
  </si>
  <si>
    <t>Independent</t>
  </si>
  <si>
    <t>Stacy Lockerbie</t>
  </si>
  <si>
    <t>Eric Peace</t>
  </si>
  <si>
    <t>Eric Ouellette</t>
  </si>
  <si>
    <t>Café Racers</t>
  </si>
  <si>
    <t>Riley Hughes</t>
  </si>
  <si>
    <t>Chiara Harris</t>
  </si>
  <si>
    <t>Susanne McArthur</t>
  </si>
  <si>
    <t>Indpendent</t>
  </si>
  <si>
    <t xml:space="preserve">Laura Maclean </t>
  </si>
  <si>
    <t>Jane marzetti</t>
  </si>
  <si>
    <t xml:space="preserve">Kaleb Muller </t>
  </si>
  <si>
    <t>Caitlin Callaghan</t>
  </si>
  <si>
    <t>Timothy Gilbertson</t>
  </si>
  <si>
    <t>Velo Cafe Club</t>
  </si>
  <si>
    <t>Mark Knoll</t>
  </si>
  <si>
    <t>Brayden MacPherson</t>
  </si>
  <si>
    <t>Kevin Banks</t>
  </si>
  <si>
    <t>Michael Stolarz</t>
  </si>
  <si>
    <t>AJ Stieda</t>
  </si>
  <si>
    <t>Jeff Rykes</t>
  </si>
  <si>
    <t>Jay Smith</t>
  </si>
  <si>
    <t>Velocity</t>
  </si>
  <si>
    <t>There are no U15 groups</t>
  </si>
  <si>
    <t>Seth Proulx-Royds</t>
  </si>
  <si>
    <t>Sebastian Cramer</t>
  </si>
  <si>
    <t>Cyclemeisters/BowCycle Cycle</t>
  </si>
  <si>
    <t>Jacob Baggott</t>
  </si>
  <si>
    <t>Rundel Mountain Cycling</t>
  </si>
  <si>
    <t>Corbett Boonstra</t>
  </si>
  <si>
    <t>XC Bragg Creek</t>
  </si>
  <si>
    <t>Felix Cramer</t>
  </si>
  <si>
    <t>Larix Hallett</t>
  </si>
  <si>
    <t>Alan Oickle</t>
  </si>
  <si>
    <t>Daniel Chan</t>
  </si>
  <si>
    <t>Cyclemeisters/Bow Cycle</t>
  </si>
  <si>
    <t>Mark Springl</t>
  </si>
  <si>
    <t>Markus Tondl</t>
  </si>
  <si>
    <t>Shawn Bunnin</t>
  </si>
  <si>
    <t>David Yexley</t>
  </si>
  <si>
    <t>2019 POINTS</t>
  </si>
  <si>
    <t>1w</t>
  </si>
  <si>
    <r>
      <t xml:space="preserve">2019 Alberta Cup XC Mountain Bike </t>
    </r>
    <r>
      <rPr>
        <b/>
        <sz val="16"/>
        <color indexed="8"/>
        <rFont val="Calibri"/>
        <family val="2"/>
      </rPr>
      <t xml:space="preserve">Standings </t>
    </r>
  </si>
  <si>
    <t>Logan Sadesky</t>
  </si>
  <si>
    <t>Kelsey Hohol</t>
  </si>
  <si>
    <t>Mackenzie Potter</t>
  </si>
  <si>
    <t>Adam Hooson</t>
  </si>
  <si>
    <t>CABC</t>
  </si>
  <si>
    <t>Darwin Orsler</t>
  </si>
  <si>
    <t>bicisport</t>
  </si>
  <si>
    <t>Morgan Sushetski</t>
  </si>
  <si>
    <t>Piotr Siarka</t>
  </si>
  <si>
    <t>Jamie Weikum</t>
  </si>
  <si>
    <t>Patrick Berry</t>
  </si>
  <si>
    <t>Ryder Knoll</t>
  </si>
  <si>
    <t>Matthew Zechel</t>
  </si>
  <si>
    <t>Lisa Roberts</t>
  </si>
  <si>
    <t>Julie Engelhardt</t>
  </si>
  <si>
    <t>Ella Myers</t>
  </si>
  <si>
    <t>Andrew Reynolds</t>
  </si>
  <si>
    <t xml:space="preserve">Lawence Steike </t>
  </si>
  <si>
    <t>Isaac Hartley</t>
  </si>
  <si>
    <t>Aidan Outtrim</t>
  </si>
  <si>
    <t>U17 Sport  Men</t>
  </si>
  <si>
    <t>U17 Sport Women</t>
  </si>
  <si>
    <t>U15</t>
  </si>
  <si>
    <t>Cadin Pollard</t>
  </si>
  <si>
    <t>Seth Robertson</t>
  </si>
  <si>
    <t>Sabine Comeau</t>
  </si>
  <si>
    <t>Joseph DiStefano</t>
  </si>
  <si>
    <t>CMC/Bow Cycle</t>
  </si>
  <si>
    <t>Aaron Stagg</t>
  </si>
  <si>
    <t>U11 &amp; U13</t>
  </si>
  <si>
    <t>Nico Knoll</t>
  </si>
  <si>
    <t>Connor Duell</t>
  </si>
  <si>
    <t>Ascent Cycle</t>
  </si>
  <si>
    <t>Jasper Knoll</t>
  </si>
  <si>
    <t>Liam McFarlane</t>
  </si>
  <si>
    <t>Maverick Leray</t>
  </si>
  <si>
    <t>1/1w</t>
  </si>
  <si>
    <t>Coulee Cruiser</t>
  </si>
  <si>
    <t>Hendrik Van Jaarsveldt</t>
  </si>
  <si>
    <t>Cranky's Bike Shop</t>
  </si>
  <si>
    <t>Hardcore</t>
  </si>
  <si>
    <t>Hardcore River Valley Rumble</t>
  </si>
  <si>
    <t>Chuck Strytveen</t>
  </si>
  <si>
    <t>Kyle Buchanan</t>
  </si>
  <si>
    <t>United Cycle Ride</t>
  </si>
  <si>
    <t>Elias Cassley</t>
  </si>
  <si>
    <t>Dave Jaeger</t>
  </si>
  <si>
    <t>ERTC</t>
  </si>
  <si>
    <t>Murray Buchanan</t>
  </si>
  <si>
    <t>Max Stark</t>
  </si>
  <si>
    <t>Harrison Greisbrecht</t>
  </si>
  <si>
    <t>XCBC</t>
  </si>
  <si>
    <t>Russ Kelly</t>
  </si>
  <si>
    <t>Spencer Check</t>
  </si>
  <si>
    <t>Pedalhead Race Room</t>
  </si>
  <si>
    <t>Jenaya Francis</t>
  </si>
  <si>
    <t>Juventus</t>
  </si>
  <si>
    <t>Jay Porter</t>
  </si>
  <si>
    <t>Jake Joevenazzo</t>
  </si>
  <si>
    <t>Ian Pretorius</t>
  </si>
  <si>
    <t>Logan Bryant</t>
  </si>
  <si>
    <t>Colby Wiklund</t>
  </si>
  <si>
    <t>Deklan Sharp</t>
  </si>
  <si>
    <t>Wapiti Nordic Club</t>
  </si>
  <si>
    <t>Graham Francis</t>
  </si>
  <si>
    <t>Breaux Wilson</t>
  </si>
  <si>
    <t>DBA</t>
  </si>
  <si>
    <t>Katie Amberiadis</t>
  </si>
  <si>
    <t>Onyerleft</t>
  </si>
  <si>
    <t>Robin Baillie</t>
  </si>
  <si>
    <t>Mitchell Thomas</t>
  </si>
  <si>
    <t>The Lead Out Project</t>
  </si>
  <si>
    <t>Peter Knight</t>
  </si>
  <si>
    <t>Tom Amberiadis</t>
  </si>
  <si>
    <t>Peter Amberiadis</t>
  </si>
  <si>
    <t>Jonathan Nutbrown</t>
  </si>
  <si>
    <t>Ridleys Cycle</t>
  </si>
  <si>
    <t>Shantel Koenig</t>
  </si>
  <si>
    <t>Redbike</t>
  </si>
  <si>
    <t>Chantell Widney</t>
  </si>
  <si>
    <t>Pedalhead</t>
  </si>
  <si>
    <t>Jill Cody</t>
  </si>
  <si>
    <t>Hayden Flatter</t>
  </si>
  <si>
    <t>Blaine Sherman</t>
  </si>
  <si>
    <t>Bob Werner</t>
  </si>
  <si>
    <t>Thomas Gibson</t>
  </si>
  <si>
    <t>FMBC Race Team</t>
  </si>
  <si>
    <t>Evan Wishloff</t>
  </si>
  <si>
    <t>Peadhead Race Room</t>
  </si>
  <si>
    <t>Cory Dickinson</t>
  </si>
  <si>
    <t>United Ride Club</t>
  </si>
  <si>
    <t>Lucas Boudreau</t>
  </si>
  <si>
    <t>cycling pei</t>
  </si>
  <si>
    <t>1w/1</t>
  </si>
  <si>
    <t>velocity</t>
  </si>
  <si>
    <t>Ryan Kohlenberg</t>
  </si>
  <si>
    <t>Juventus CC</t>
  </si>
  <si>
    <t>Darryl Heidebrecht</t>
  </si>
  <si>
    <t>Peadalhead Race Room</t>
  </si>
  <si>
    <t>Ryan Makela</t>
  </si>
  <si>
    <t>Rocy Mountain Bike'n Board</t>
  </si>
  <si>
    <t>Eric Belanger</t>
  </si>
  <si>
    <t>Jenny Wilson-Gibbons</t>
  </si>
  <si>
    <t>Jennifer Wilson</t>
  </si>
  <si>
    <t>Mountain Maiden</t>
  </si>
  <si>
    <t>Fluffy Bunny Provincial Champs</t>
  </si>
  <si>
    <t>Canmore XC</t>
  </si>
  <si>
    <t>Aida Boonstra</t>
  </si>
  <si>
    <t>Tasmin Munro</t>
  </si>
  <si>
    <t>Jordy Munro</t>
  </si>
  <si>
    <t>Silas Sears</t>
  </si>
  <si>
    <t>U17 Expert Women</t>
  </si>
  <si>
    <t>U17 Expert Men</t>
  </si>
  <si>
    <t>Rory Carroll</t>
  </si>
  <si>
    <t>Jacob Playfair</t>
  </si>
  <si>
    <t>Reid Hosford</t>
  </si>
  <si>
    <t>Alexandra Volstad</t>
  </si>
  <si>
    <t>Kate Blackett</t>
  </si>
  <si>
    <t>Meghan McDonough</t>
  </si>
  <si>
    <t>Emma Scott</t>
  </si>
  <si>
    <t>Ciara McConnell</t>
  </si>
  <si>
    <t>Paul Ignatuk</t>
  </si>
  <si>
    <t>Glenn Harris</t>
  </si>
  <si>
    <t>Ryan McLean</t>
  </si>
  <si>
    <t>David Anderson</t>
  </si>
  <si>
    <t>Mark Jung</t>
  </si>
  <si>
    <t>Laura Dostaler</t>
  </si>
  <si>
    <t>Terrascape Racing</t>
  </si>
  <si>
    <t>Sean Parker</t>
  </si>
  <si>
    <t>Rundle Mountain CC</t>
  </si>
  <si>
    <t>ROCx Racing</t>
  </si>
  <si>
    <t>Synergy</t>
  </si>
  <si>
    <t>XC Bragg Crrek</t>
  </si>
  <si>
    <t>Calgary BMX</t>
  </si>
  <si>
    <t>Ian Pilling</t>
  </si>
  <si>
    <t>Ridleys</t>
  </si>
  <si>
    <t>Nolan Fulcher</t>
  </si>
  <si>
    <t>Wapiti Nordic</t>
  </si>
  <si>
    <t>Sebastien Chetcuti</t>
  </si>
  <si>
    <t>Jacob Barclay</t>
  </si>
  <si>
    <t>Ryder Ellis</t>
  </si>
  <si>
    <t>Kail Levasseur</t>
  </si>
  <si>
    <t>Gage LeBlanc</t>
  </si>
  <si>
    <t>Charlotte Trainor</t>
  </si>
  <si>
    <t>Abi Beer</t>
  </si>
  <si>
    <t>Hannah Gillcrist</t>
  </si>
  <si>
    <t>Halle Brough</t>
  </si>
  <si>
    <t>Remo Cramer</t>
  </si>
  <si>
    <t>CSI</t>
  </si>
  <si>
    <t>Cole Merrett</t>
  </si>
  <si>
    <t>Corwin Briere</t>
  </si>
  <si>
    <t>Cache LeBlanc</t>
  </si>
  <si>
    <t>Daniel Fulcher</t>
  </si>
  <si>
    <t>Kaitlynn Briere</t>
  </si>
  <si>
    <t>Ian  Murray</t>
  </si>
  <si>
    <t>Bike and Brew Kona Grassroots</t>
  </si>
  <si>
    <t>Alexander Kolesov</t>
  </si>
  <si>
    <t>Alana Heise</t>
  </si>
  <si>
    <t>Sheri Foster</t>
  </si>
  <si>
    <t>Denise Hill</t>
  </si>
  <si>
    <t>Ben Damant</t>
  </si>
  <si>
    <t>Jacob Damant</t>
  </si>
  <si>
    <t>Rocky Mountain Bike'n Board</t>
  </si>
  <si>
    <t>Noah Meynen</t>
  </si>
  <si>
    <t>Greg Sowak</t>
  </si>
  <si>
    <t>Finn Anderson</t>
  </si>
  <si>
    <t>Redwood</t>
  </si>
  <si>
    <t>Aron Adrian</t>
  </si>
  <si>
    <t>Canmore Canada Cup</t>
  </si>
  <si>
    <t>Lisa Roberta</t>
  </si>
  <si>
    <t>Tiegan de Leeuw</t>
  </si>
  <si>
    <t>Cyclemeisters</t>
  </si>
  <si>
    <t>Amit Dutta</t>
  </si>
  <si>
    <t>Terrascape</t>
  </si>
  <si>
    <t xml:space="preserve">Isabelle Orsler </t>
  </si>
  <si>
    <t>Sidney McGill</t>
  </si>
  <si>
    <t>Eva Poidevin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</si>
</sst>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6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0033CC"/>
      <name val="Arial"/>
      <family val="2"/>
    </font>
    <font>
      <b/>
      <i/>
      <sz val="10"/>
      <color rgb="FF00B050"/>
      <name val="Arial"/>
      <family val="2"/>
    </font>
    <font>
      <sz val="10"/>
      <color rgb="FF0033CC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b/>
      <i/>
      <u/>
      <sz val="1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i/>
      <sz val="1"/>
      <name val="Arial"/>
      <family val="2"/>
    </font>
    <font>
      <sz val="1"/>
      <color theme="1"/>
      <name val="Calibri"/>
      <family val="2"/>
      <scheme val="minor"/>
    </font>
    <font>
      <b/>
      <i/>
      <sz val="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Arial"/>
      <family val="2"/>
    </font>
    <font>
      <b/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3"/>
      <name val="Arial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i/>
      <sz val="10"/>
      <color rgb="FF00B0F0"/>
      <name val="Arial"/>
      <family val="2"/>
    </font>
    <font>
      <i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9">
    <xf numFmtId="0" fontId="0" fillId="0" borderId="0" xfId="0"/>
    <xf numFmtId="0" fontId="36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28" fillId="34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/>
    <xf numFmtId="0" fontId="0" fillId="0" borderId="0" xfId="0"/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 textRotation="90"/>
    </xf>
    <xf numFmtId="0" fontId="40" fillId="34" borderId="13" xfId="0" applyFont="1" applyFill="1" applyBorder="1" applyAlignment="1">
      <alignment horizontal="center" vertical="center" textRotation="90"/>
    </xf>
    <xf numFmtId="0" fontId="40" fillId="34" borderId="14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0" fillId="0" borderId="0" xfId="0"/>
    <xf numFmtId="0" fontId="0" fillId="0" borderId="0" xfId="0" applyBorder="1"/>
    <xf numFmtId="0" fontId="30" fillId="0" borderId="0" xfId="0" applyFont="1" applyFill="1" applyBorder="1"/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ill="1"/>
    <xf numFmtId="0" fontId="30" fillId="0" borderId="0" xfId="0" applyFont="1" applyFill="1"/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/>
    <xf numFmtId="0" fontId="28" fillId="34" borderId="10" xfId="0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29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33" fillId="0" borderId="0" xfId="0" applyFont="1" applyBorder="1"/>
    <xf numFmtId="0" fontId="31" fillId="0" borderId="0" xfId="0" applyFont="1" applyBorder="1"/>
    <xf numFmtId="0" fontId="34" fillId="0" borderId="0" xfId="0" applyFont="1" applyBorder="1"/>
    <xf numFmtId="0" fontId="18" fillId="38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33" fillId="0" borderId="0" xfId="0" applyFont="1" applyBorder="1"/>
    <xf numFmtId="0" fontId="19" fillId="0" borderId="0" xfId="0" applyFont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vertical="center"/>
    </xf>
    <xf numFmtId="0" fontId="43" fillId="0" borderId="0" xfId="0" applyFont="1"/>
    <xf numFmtId="0" fontId="3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/>
    <xf numFmtId="0" fontId="41" fillId="0" borderId="10" xfId="0" applyFont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7" fillId="0" borderId="0" xfId="0" applyFont="1" applyFill="1"/>
    <xf numFmtId="0" fontId="49" fillId="0" borderId="0" xfId="0" applyFont="1" applyFill="1"/>
    <xf numFmtId="0" fontId="0" fillId="0" borderId="0" xfId="0" applyFont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51" fillId="0" borderId="0" xfId="0" applyFont="1"/>
    <xf numFmtId="0" fontId="51" fillId="0" borderId="0" xfId="0" applyFont="1" applyFill="1" applyBorder="1"/>
    <xf numFmtId="0" fontId="52" fillId="0" borderId="0" xfId="0" applyFont="1"/>
    <xf numFmtId="0" fontId="45" fillId="0" borderId="10" xfId="0" applyFont="1" applyBorder="1" applyAlignment="1">
      <alignment horizontal="center"/>
    </xf>
    <xf numFmtId="0" fontId="53" fillId="0" borderId="0" xfId="0" applyFont="1"/>
    <xf numFmtId="0" fontId="51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 vertical="center" textRotation="255"/>
    </xf>
    <xf numFmtId="0" fontId="41" fillId="0" borderId="10" xfId="0" applyFont="1" applyFill="1" applyBorder="1"/>
    <xf numFmtId="0" fontId="41" fillId="0" borderId="10" xfId="0" applyFont="1" applyBorder="1"/>
    <xf numFmtId="0" fontId="41" fillId="0" borderId="10" xfId="0" applyFont="1" applyBorder="1" applyAlignment="1">
      <alignment horizontal="left"/>
    </xf>
    <xf numFmtId="0" fontId="0" fillId="0" borderId="10" xfId="0" applyBorder="1"/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1" fillId="0" borderId="0" xfId="0" applyFont="1" applyFill="1" applyBorder="1"/>
    <xf numFmtId="0" fontId="0" fillId="0" borderId="0" xfId="0" applyFill="1" applyBorder="1"/>
    <xf numFmtId="0" fontId="54" fillId="41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0" fillId="40" borderId="13" xfId="0" applyFont="1" applyFill="1" applyBorder="1" applyAlignment="1">
      <alignment horizontal="center" vertical="center" textRotation="90"/>
    </xf>
    <xf numFmtId="0" fontId="18" fillId="35" borderId="15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vertical="center" textRotation="255"/>
    </xf>
    <xf numFmtId="0" fontId="18" fillId="38" borderId="13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32" fillId="37" borderId="14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42" fillId="34" borderId="13" xfId="0" applyFont="1" applyFill="1" applyBorder="1" applyAlignment="1">
      <alignment horizontal="center" vertical="center" textRotation="90"/>
    </xf>
    <xf numFmtId="0" fontId="38" fillId="37" borderId="13" xfId="0" applyFont="1" applyFill="1" applyBorder="1" applyAlignment="1">
      <alignment horizontal="center" vertical="center" textRotation="90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9" fillId="42" borderId="10" xfId="0" applyFont="1" applyFill="1" applyBorder="1" applyAlignment="1">
      <alignment horizontal="center"/>
    </xf>
    <xf numFmtId="0" fontId="0" fillId="39" borderId="0" xfId="0" applyFill="1"/>
    <xf numFmtId="0" fontId="18" fillId="38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textRotation="90"/>
    </xf>
    <xf numFmtId="0" fontId="42" fillId="34" borderId="13" xfId="0" applyFont="1" applyFill="1" applyBorder="1" applyAlignment="1">
      <alignment horizontal="center" vertical="center" textRotation="90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37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33" fillId="0" borderId="10" xfId="0" applyFont="1" applyBorder="1"/>
    <xf numFmtId="0" fontId="19" fillId="0" borderId="10" xfId="0" applyFont="1" applyBorder="1"/>
    <xf numFmtId="0" fontId="38" fillId="37" borderId="13" xfId="0" applyFont="1" applyFill="1" applyBorder="1" applyAlignment="1">
      <alignment horizontal="center" vertical="center" textRotation="90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3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7" fillId="39" borderId="17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4" fillId="41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59" fillId="0" borderId="0" xfId="0" applyFont="1"/>
    <xf numFmtId="0" fontId="28" fillId="40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0" borderId="10" xfId="0" applyFont="1" applyFill="1" applyBorder="1"/>
    <xf numFmtId="0" fontId="33" fillId="0" borderId="10" xfId="0" applyFont="1" applyFill="1" applyBorder="1"/>
    <xf numFmtId="0" fontId="18" fillId="0" borderId="10" xfId="0" applyFont="1" applyBorder="1" applyAlignment="1">
      <alignment horizontal="center"/>
    </xf>
    <xf numFmtId="0" fontId="28" fillId="37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8" fillId="38" borderId="13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5" borderId="13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8" fillId="37" borderId="13" xfId="0" applyFont="1" applyFill="1" applyBorder="1" applyAlignment="1">
      <alignment horizontal="center" vertical="center" textRotation="90"/>
    </xf>
    <xf numFmtId="0" fontId="38" fillId="37" borderId="14" xfId="0" applyFont="1" applyFill="1" applyBorder="1" applyAlignment="1">
      <alignment horizontal="center" vertical="center" textRotation="90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 textRotation="90"/>
    </xf>
    <xf numFmtId="0" fontId="31" fillId="0" borderId="10" xfId="0" applyFont="1" applyFill="1" applyBorder="1"/>
    <xf numFmtId="0" fontId="41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1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13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33" fillId="0" borderId="12" xfId="0" applyFont="1" applyFill="1" applyBorder="1"/>
    <xf numFmtId="0" fontId="18" fillId="35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textRotation="255"/>
    </xf>
    <xf numFmtId="0" fontId="18" fillId="35" borderId="15" xfId="0" applyFont="1" applyFill="1" applyBorder="1" applyAlignment="1">
      <alignment vertical="center" wrapText="1"/>
    </xf>
    <xf numFmtId="0" fontId="18" fillId="35" borderId="16" xfId="0" applyFont="1" applyFill="1" applyBorder="1" applyAlignment="1">
      <alignment vertical="center" wrapText="1"/>
    </xf>
    <xf numFmtId="0" fontId="18" fillId="38" borderId="14" xfId="0" applyFont="1" applyFill="1" applyBorder="1" applyAlignment="1">
      <alignment vertical="center" wrapText="1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37" fillId="39" borderId="11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37" fillId="39" borderId="12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textRotation="90"/>
    </xf>
    <xf numFmtId="0" fontId="40" fillId="34" borderId="19" xfId="0" applyFont="1" applyFill="1" applyBorder="1" applyAlignment="1">
      <alignment horizontal="center" vertical="center" textRotation="90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textRotation="90"/>
    </xf>
    <xf numFmtId="0" fontId="40" fillId="34" borderId="14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textRotation="90"/>
    </xf>
    <xf numFmtId="0" fontId="38" fillId="37" borderId="14" xfId="0" applyFont="1" applyFill="1" applyBorder="1" applyAlignment="1">
      <alignment horizontal="center" vertical="center" textRotation="90"/>
    </xf>
    <xf numFmtId="0" fontId="37" fillId="39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37" fillId="39" borderId="19" xfId="0" applyFont="1" applyFill="1" applyBorder="1" applyAlignment="1">
      <alignment horizontal="center" vertical="center"/>
    </xf>
    <xf numFmtId="0" fontId="37" fillId="39" borderId="2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307974</xdr:colOff>
      <xdr:row>0</xdr:row>
      <xdr:rowOff>92075</xdr:rowOff>
    </xdr:from>
    <xdr:to>
      <xdr:col>1</xdr:col>
      <xdr:colOff>1308099</xdr:colOff>
      <xdr:row>3</xdr:row>
      <xdr:rowOff>27387</xdr:rowOff>
    </xdr:to>
    <xdr:pic>
      <xdr:nvPicPr>
        <xdr:cNvPr id="2" name="Picture 1" descr="ABALogo_colo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374" y="92075"/>
          <a:ext cx="1000125" cy="583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28"/>
  <sheetViews>
    <sheetView tabSelected="1" zoomScaleNormal="100" zoomScalePageLayoutView="75" workbookViewId="0">
      <selection activeCell="B19" sqref="B19"/>
    </sheetView>
  </sheetViews>
  <sheetFormatPr defaultRowHeight="15" x14ac:dyDescent="0.25"/>
  <cols>
    <col min="2" max="2" width="31.5703125" customWidth="1"/>
    <col min="3" max="3" width="38.5703125" bestFit="1" customWidth="1"/>
    <col min="4" max="4" width="12" customWidth="1"/>
    <col min="8" max="9" width="9.140625" style="88"/>
    <col min="11" max="11" width="8.5703125" customWidth="1"/>
    <col min="16" max="16" width="22.28515625" customWidth="1"/>
    <col min="17" max="17" width="12" customWidth="1"/>
  </cols>
  <sheetData>
    <row r="2" spans="1:23" ht="21" x14ac:dyDescent="0.25">
      <c r="C2" s="262" t="s">
        <v>119</v>
      </c>
      <c r="D2" s="262"/>
      <c r="E2" s="262"/>
      <c r="F2" s="262"/>
      <c r="G2" s="262"/>
      <c r="H2" s="262"/>
      <c r="I2" s="262"/>
      <c r="J2" s="262"/>
      <c r="K2" s="26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5" spans="1:23" ht="16.5" customHeight="1" x14ac:dyDescent="0.25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163"/>
      <c r="M5" s="163"/>
    </row>
    <row r="6" spans="1:23" ht="15" hidden="1" customHeight="1" x14ac:dyDescent="0.25">
      <c r="A6" s="240" t="s">
        <v>1</v>
      </c>
      <c r="B6" s="239" t="s">
        <v>2</v>
      </c>
      <c r="C6" s="238" t="s">
        <v>3</v>
      </c>
      <c r="D6" s="223"/>
      <c r="E6" s="220" t="s">
        <v>31</v>
      </c>
      <c r="F6" s="219"/>
      <c r="G6" s="219"/>
      <c r="H6" s="219"/>
      <c r="I6" s="159"/>
      <c r="J6" s="151"/>
      <c r="K6" s="151"/>
      <c r="L6" s="152"/>
    </row>
    <row r="7" spans="1:23" ht="127.5" customHeight="1" x14ac:dyDescent="0.25">
      <c r="A7" s="240"/>
      <c r="B7" s="239"/>
      <c r="C7" s="238"/>
      <c r="D7" s="221" t="s">
        <v>117</v>
      </c>
      <c r="E7" s="219" t="s">
        <v>47</v>
      </c>
      <c r="F7" s="219" t="s">
        <v>161</v>
      </c>
      <c r="G7" s="219" t="s">
        <v>224</v>
      </c>
      <c r="H7" s="219" t="s">
        <v>225</v>
      </c>
      <c r="I7" s="160" t="s">
        <v>226</v>
      </c>
      <c r="J7" s="160"/>
      <c r="K7" s="153"/>
      <c r="L7" s="157"/>
      <c r="M7" s="159"/>
      <c r="O7" s="154"/>
      <c r="Q7" s="1"/>
      <c r="R7" s="1"/>
      <c r="S7" s="1"/>
      <c r="T7" s="1"/>
      <c r="U7" s="1"/>
    </row>
    <row r="8" spans="1:23" x14ac:dyDescent="0.25">
      <c r="A8" s="174">
        <v>1</v>
      </c>
      <c r="B8" s="126" t="s">
        <v>116</v>
      </c>
      <c r="C8" s="105" t="s">
        <v>275</v>
      </c>
      <c r="D8" s="192">
        <f>SUM(E8:J8)</f>
        <v>75</v>
      </c>
      <c r="E8" s="89">
        <v>15</v>
      </c>
      <c r="F8" s="90">
        <v>20</v>
      </c>
      <c r="G8" s="89">
        <v>20</v>
      </c>
      <c r="H8" s="89">
        <v>20</v>
      </c>
      <c r="I8" s="129"/>
      <c r="J8" s="90"/>
      <c r="K8" s="129"/>
      <c r="L8" s="129"/>
      <c r="M8" s="129"/>
      <c r="Q8" s="1"/>
      <c r="R8" s="1"/>
      <c r="S8" s="1"/>
      <c r="T8" s="1"/>
      <c r="U8" s="1"/>
    </row>
    <row r="9" spans="1:23" x14ac:dyDescent="0.25">
      <c r="A9" s="174">
        <v>2</v>
      </c>
      <c r="B9" s="190" t="s">
        <v>115</v>
      </c>
      <c r="C9" s="191" t="s">
        <v>75</v>
      </c>
      <c r="D9" s="192">
        <f>SUM(E9:J9)</f>
        <v>59</v>
      </c>
      <c r="E9" s="105">
        <v>20</v>
      </c>
      <c r="F9" s="105">
        <v>15</v>
      </c>
      <c r="G9" s="105">
        <v>12</v>
      </c>
      <c r="H9" s="105">
        <v>12</v>
      </c>
      <c r="I9" s="89"/>
      <c r="J9" s="90"/>
      <c r="K9" s="89"/>
      <c r="L9" s="162"/>
      <c r="M9" s="90"/>
    </row>
    <row r="10" spans="1:23" s="88" customFormat="1" x14ac:dyDescent="0.25">
      <c r="A10" s="174">
        <v>3</v>
      </c>
      <c r="B10" s="129" t="s">
        <v>120</v>
      </c>
      <c r="C10" s="105" t="s">
        <v>34</v>
      </c>
      <c r="D10" s="192">
        <f>SUM(E10:J10)</f>
        <v>41</v>
      </c>
      <c r="E10" s="89">
        <v>12</v>
      </c>
      <c r="F10" s="90"/>
      <c r="G10" s="89"/>
      <c r="H10" s="89">
        <v>25</v>
      </c>
      <c r="I10" s="89">
        <v>4</v>
      </c>
      <c r="J10" s="90"/>
      <c r="K10" s="89"/>
      <c r="L10" s="162"/>
      <c r="M10" s="90"/>
    </row>
    <row r="11" spans="1:23" s="88" customFormat="1" x14ac:dyDescent="0.25">
      <c r="A11" s="174">
        <v>4</v>
      </c>
      <c r="B11" s="129" t="s">
        <v>72</v>
      </c>
      <c r="C11" s="105" t="s">
        <v>60</v>
      </c>
      <c r="D11" s="192">
        <f>SUM(E11:J11)</f>
        <v>25</v>
      </c>
      <c r="E11" s="89">
        <v>10</v>
      </c>
      <c r="F11" s="90"/>
      <c r="G11" s="89">
        <v>15</v>
      </c>
      <c r="H11" s="89"/>
      <c r="I11" s="89"/>
      <c r="J11" s="90"/>
      <c r="K11" s="89"/>
      <c r="L11" s="162"/>
      <c r="M11" s="90"/>
    </row>
    <row r="12" spans="1:23" x14ac:dyDescent="0.25">
      <c r="A12" s="230">
        <v>5</v>
      </c>
      <c r="B12" s="190" t="s">
        <v>189</v>
      </c>
      <c r="C12" s="105" t="s">
        <v>160</v>
      </c>
      <c r="D12" s="192">
        <f>SUM(E12:J12)</f>
        <v>20</v>
      </c>
      <c r="E12" s="89"/>
      <c r="F12" s="90">
        <v>12</v>
      </c>
      <c r="G12" s="89"/>
      <c r="H12" s="89">
        <v>8</v>
      </c>
      <c r="I12" s="89"/>
      <c r="J12" s="90"/>
      <c r="K12" s="89"/>
      <c r="L12" s="162"/>
      <c r="M12" s="90"/>
    </row>
    <row r="13" spans="1:23" s="88" customFormat="1" x14ac:dyDescent="0.25">
      <c r="A13" s="231">
        <v>5</v>
      </c>
      <c r="B13" s="190" t="s">
        <v>194</v>
      </c>
      <c r="C13" s="105" t="s">
        <v>188</v>
      </c>
      <c r="D13" s="192">
        <f>SUM(E13:J13)</f>
        <v>20</v>
      </c>
      <c r="E13" s="89"/>
      <c r="F13" s="90">
        <v>4</v>
      </c>
      <c r="G13" s="89">
        <v>6</v>
      </c>
      <c r="H13" s="89">
        <v>10</v>
      </c>
      <c r="I13" s="89"/>
      <c r="J13" s="90"/>
      <c r="K13" s="89"/>
      <c r="L13" s="162"/>
      <c r="M13" s="90"/>
    </row>
    <row r="14" spans="1:23" s="88" customFormat="1" x14ac:dyDescent="0.25">
      <c r="A14" s="174">
        <v>7</v>
      </c>
      <c r="B14" s="190" t="s">
        <v>192</v>
      </c>
      <c r="C14" s="105" t="s">
        <v>160</v>
      </c>
      <c r="D14" s="192">
        <f>SUM(E14:J14)</f>
        <v>18</v>
      </c>
      <c r="E14" s="89"/>
      <c r="F14" s="90">
        <v>8</v>
      </c>
      <c r="G14" s="89">
        <v>10</v>
      </c>
      <c r="H14" s="89"/>
      <c r="I14" s="89"/>
      <c r="J14" s="90"/>
      <c r="K14" s="89"/>
      <c r="L14" s="162"/>
      <c r="M14" s="90"/>
    </row>
    <row r="15" spans="1:23" s="88" customFormat="1" x14ac:dyDescent="0.25">
      <c r="A15" s="174">
        <v>8</v>
      </c>
      <c r="B15" s="190" t="s">
        <v>274</v>
      </c>
      <c r="C15" s="191" t="s">
        <v>34</v>
      </c>
      <c r="D15" s="192">
        <f>SUM(E15:J15)</f>
        <v>15</v>
      </c>
      <c r="E15" s="105"/>
      <c r="F15" s="105"/>
      <c r="G15" s="105"/>
      <c r="H15" s="105">
        <v>15</v>
      </c>
      <c r="I15" s="89"/>
      <c r="J15" s="90"/>
      <c r="K15" s="89"/>
      <c r="L15" s="162"/>
      <c r="M15" s="90"/>
    </row>
    <row r="16" spans="1:23" s="88" customFormat="1" x14ac:dyDescent="0.25">
      <c r="A16" s="174">
        <v>9</v>
      </c>
      <c r="B16" s="190" t="s">
        <v>193</v>
      </c>
      <c r="C16" s="105" t="s">
        <v>188</v>
      </c>
      <c r="D16" s="192">
        <f>SUM(E16:J16)</f>
        <v>14</v>
      </c>
      <c r="E16" s="89"/>
      <c r="F16" s="90">
        <v>6</v>
      </c>
      <c r="G16" s="89">
        <v>2</v>
      </c>
      <c r="H16" s="89">
        <v>6</v>
      </c>
      <c r="I16" s="89"/>
      <c r="J16" s="90"/>
      <c r="K16" s="89"/>
      <c r="L16" s="162"/>
      <c r="M16" s="90"/>
    </row>
    <row r="17" spans="1:13" s="88" customFormat="1" x14ac:dyDescent="0.25">
      <c r="A17" s="174">
        <v>10</v>
      </c>
      <c r="B17" s="190" t="s">
        <v>190</v>
      </c>
      <c r="C17" s="105" t="s">
        <v>191</v>
      </c>
      <c r="D17" s="192">
        <f>SUM(E17:J17)</f>
        <v>10</v>
      </c>
      <c r="E17" s="89"/>
      <c r="F17" s="90">
        <v>10</v>
      </c>
      <c r="G17" s="89"/>
      <c r="H17" s="89"/>
      <c r="I17" s="89"/>
      <c r="J17" s="90"/>
      <c r="K17" s="89"/>
      <c r="L17" s="162"/>
      <c r="M17" s="90"/>
    </row>
    <row r="18" spans="1:13" s="88" customFormat="1" x14ac:dyDescent="0.25">
      <c r="A18" s="174">
        <v>11</v>
      </c>
      <c r="B18" s="190" t="s">
        <v>79</v>
      </c>
      <c r="C18" s="105" t="s">
        <v>188</v>
      </c>
      <c r="D18" s="192">
        <f>SUM(E18:J18)</f>
        <v>8</v>
      </c>
      <c r="E18" s="89"/>
      <c r="F18" s="90"/>
      <c r="G18" s="89">
        <v>8</v>
      </c>
      <c r="H18" s="89"/>
      <c r="I18" s="89"/>
      <c r="J18" s="90"/>
      <c r="K18" s="89"/>
      <c r="L18" s="162"/>
      <c r="M18" s="90"/>
    </row>
    <row r="19" spans="1:13" s="88" customFormat="1" x14ac:dyDescent="0.25">
      <c r="A19" s="230">
        <v>12</v>
      </c>
      <c r="B19" s="190" t="s">
        <v>122</v>
      </c>
      <c r="C19" s="105" t="s">
        <v>77</v>
      </c>
      <c r="D19" s="192">
        <f>SUM(E19:J19)</f>
        <v>4</v>
      </c>
      <c r="E19" s="89"/>
      <c r="F19" s="90"/>
      <c r="G19" s="89"/>
      <c r="H19" s="89">
        <v>4</v>
      </c>
      <c r="I19" s="89"/>
      <c r="J19" s="90"/>
      <c r="K19" s="89"/>
      <c r="L19" s="162"/>
      <c r="M19" s="90"/>
    </row>
    <row r="20" spans="1:13" s="88" customFormat="1" x14ac:dyDescent="0.25">
      <c r="A20" s="231">
        <v>12</v>
      </c>
      <c r="B20" s="190" t="s">
        <v>241</v>
      </c>
      <c r="C20" s="105" t="s">
        <v>73</v>
      </c>
      <c r="D20" s="192">
        <f>SUM(E20:J20)</f>
        <v>4</v>
      </c>
      <c r="E20" s="89"/>
      <c r="F20" s="90"/>
      <c r="G20" s="89">
        <v>4</v>
      </c>
      <c r="H20" s="89"/>
      <c r="I20" s="89"/>
      <c r="J20" s="90"/>
      <c r="K20" s="89"/>
      <c r="L20" s="162"/>
      <c r="M20" s="90"/>
    </row>
    <row r="21" spans="1:13" s="88" customFormat="1" x14ac:dyDescent="0.25">
      <c r="A21" s="230">
        <v>14</v>
      </c>
      <c r="B21" s="190" t="s">
        <v>276</v>
      </c>
      <c r="C21" s="105" t="s">
        <v>60</v>
      </c>
      <c r="D21" s="192">
        <f>SUM(E21:J21)</f>
        <v>2</v>
      </c>
      <c r="E21" s="89"/>
      <c r="F21" s="90"/>
      <c r="G21" s="89"/>
      <c r="H21" s="89">
        <v>2</v>
      </c>
      <c r="I21" s="89"/>
      <c r="J21" s="90"/>
      <c r="K21" s="89"/>
      <c r="L21" s="162"/>
      <c r="M21" s="90"/>
    </row>
    <row r="22" spans="1:13" s="88" customFormat="1" x14ac:dyDescent="0.25">
      <c r="A22" s="231">
        <v>14</v>
      </c>
      <c r="B22" s="190" t="s">
        <v>195</v>
      </c>
      <c r="C22" s="105" t="s">
        <v>196</v>
      </c>
      <c r="D22" s="192">
        <f>SUM(E22:J22)</f>
        <v>2</v>
      </c>
      <c r="E22" s="89"/>
      <c r="F22" s="90">
        <v>2</v>
      </c>
      <c r="G22" s="89"/>
      <c r="H22" s="89"/>
      <c r="I22" s="89"/>
      <c r="J22" s="90"/>
      <c r="K22" s="89"/>
      <c r="L22" s="162"/>
      <c r="M22" s="90"/>
    </row>
    <row r="23" spans="1:13" x14ac:dyDescent="0.25">
      <c r="B23" s="2"/>
      <c r="C23" s="3"/>
      <c r="D23" s="3"/>
      <c r="E23" s="5"/>
      <c r="F23" s="4"/>
      <c r="G23" s="4"/>
      <c r="H23" s="91"/>
      <c r="I23" s="91"/>
      <c r="J23" s="4"/>
      <c r="K23" s="4"/>
    </row>
    <row r="24" spans="1:13" ht="18.75" x14ac:dyDescent="0.25">
      <c r="A24" s="246" t="s">
        <v>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163"/>
      <c r="M24" s="163"/>
    </row>
    <row r="25" spans="1:13" ht="1.5" customHeight="1" x14ac:dyDescent="0.25">
      <c r="A25" s="252" t="s">
        <v>1</v>
      </c>
      <c r="B25" s="147" t="s">
        <v>2</v>
      </c>
      <c r="C25" s="241" t="s">
        <v>3</v>
      </c>
      <c r="D25" s="222"/>
      <c r="E25" s="220" t="s">
        <v>31</v>
      </c>
      <c r="F25" s="219"/>
      <c r="G25" s="219"/>
      <c r="H25" s="219"/>
      <c r="I25" s="219"/>
      <c r="J25" s="219"/>
      <c r="K25" s="151" t="s">
        <v>32</v>
      </c>
      <c r="L25" s="152"/>
    </row>
    <row r="26" spans="1:13" ht="127.5" customHeight="1" x14ac:dyDescent="0.25">
      <c r="A26" s="253"/>
      <c r="B26" s="243"/>
      <c r="C26" s="242"/>
      <c r="D26" s="221" t="s">
        <v>117</v>
      </c>
      <c r="E26" s="219" t="s">
        <v>47</v>
      </c>
      <c r="F26" s="219" t="s">
        <v>161</v>
      </c>
      <c r="G26" s="219" t="s">
        <v>224</v>
      </c>
      <c r="H26" s="219" t="s">
        <v>225</v>
      </c>
      <c r="I26" s="219" t="s">
        <v>226</v>
      </c>
      <c r="J26" s="219"/>
      <c r="K26" s="153"/>
      <c r="L26" s="157"/>
      <c r="M26" s="159"/>
    </row>
    <row r="27" spans="1:13" x14ac:dyDescent="0.25">
      <c r="A27" s="174">
        <v>1</v>
      </c>
      <c r="B27" s="129" t="s">
        <v>135</v>
      </c>
      <c r="C27" s="105" t="s">
        <v>77</v>
      </c>
      <c r="D27" s="96">
        <f>SUM(E27:J27)</f>
        <v>60</v>
      </c>
      <c r="E27" s="89"/>
      <c r="F27" s="90">
        <v>15</v>
      </c>
      <c r="G27" s="89">
        <v>20</v>
      </c>
      <c r="H27" s="89">
        <v>25</v>
      </c>
      <c r="I27" s="89"/>
      <c r="J27" s="90"/>
      <c r="K27" s="8"/>
      <c r="L27" s="162"/>
      <c r="M27" s="90"/>
    </row>
    <row r="28" spans="1:13" s="88" customFormat="1" x14ac:dyDescent="0.25">
      <c r="A28" s="174">
        <v>2</v>
      </c>
      <c r="B28" s="190" t="s">
        <v>197</v>
      </c>
      <c r="C28" s="105" t="s">
        <v>198</v>
      </c>
      <c r="D28" s="96">
        <f>SUM(E28:J28)</f>
        <v>44</v>
      </c>
      <c r="E28" s="89"/>
      <c r="F28" s="90">
        <v>12</v>
      </c>
      <c r="G28" s="89">
        <v>12</v>
      </c>
      <c r="H28" s="89">
        <v>20</v>
      </c>
      <c r="I28" s="89"/>
      <c r="J28" s="90"/>
      <c r="K28" s="8"/>
      <c r="L28" s="162"/>
      <c r="M28" s="90"/>
    </row>
    <row r="29" spans="1:13" s="88" customFormat="1" x14ac:dyDescent="0.25">
      <c r="A29" s="174">
        <v>3</v>
      </c>
      <c r="B29" s="129" t="s">
        <v>89</v>
      </c>
      <c r="C29" s="105" t="s">
        <v>73</v>
      </c>
      <c r="D29" s="96">
        <f>SUM(E29:J29)</f>
        <v>43</v>
      </c>
      <c r="E29" s="89"/>
      <c r="F29" s="90">
        <v>20</v>
      </c>
      <c r="G29" s="89">
        <v>15</v>
      </c>
      <c r="H29" s="89">
        <v>8</v>
      </c>
      <c r="I29" s="89"/>
      <c r="J29" s="90"/>
      <c r="K29" s="8"/>
      <c r="L29" s="162"/>
      <c r="M29" s="90"/>
    </row>
    <row r="30" spans="1:13" s="88" customFormat="1" x14ac:dyDescent="0.25">
      <c r="A30" s="174">
        <v>4</v>
      </c>
      <c r="B30" s="129" t="s">
        <v>121</v>
      </c>
      <c r="C30" s="105" t="s">
        <v>77</v>
      </c>
      <c r="D30" s="96">
        <f>SUM(E30:J30)</f>
        <v>28</v>
      </c>
      <c r="E30" s="89">
        <v>20</v>
      </c>
      <c r="F30" s="90"/>
      <c r="G30" s="89">
        <v>8</v>
      </c>
      <c r="H30" s="89"/>
      <c r="I30" s="89"/>
      <c r="J30" s="90"/>
      <c r="K30" s="8"/>
      <c r="L30" s="162"/>
      <c r="M30" s="90"/>
    </row>
    <row r="31" spans="1:13" s="88" customFormat="1" x14ac:dyDescent="0.25">
      <c r="A31" s="174">
        <v>5</v>
      </c>
      <c r="B31" s="129" t="s">
        <v>277</v>
      </c>
      <c r="C31" s="105" t="s">
        <v>247</v>
      </c>
      <c r="D31" s="96">
        <f>SUM(E31:J31)</f>
        <v>18</v>
      </c>
      <c r="E31" s="89"/>
      <c r="F31" s="90"/>
      <c r="G31" s="89"/>
      <c r="H31" s="89">
        <v>18</v>
      </c>
      <c r="I31" s="89"/>
      <c r="J31" s="90"/>
      <c r="K31" s="8"/>
      <c r="L31" s="162"/>
      <c r="M31" s="90"/>
    </row>
    <row r="32" spans="1:13" s="88" customFormat="1" x14ac:dyDescent="0.25">
      <c r="A32" s="174">
        <v>6</v>
      </c>
      <c r="B32" s="129" t="s">
        <v>278</v>
      </c>
      <c r="C32" s="105" t="s">
        <v>77</v>
      </c>
      <c r="D32" s="96">
        <f>SUM(E32:J32)</f>
        <v>15</v>
      </c>
      <c r="E32" s="89"/>
      <c r="F32" s="90"/>
      <c r="G32" s="89"/>
      <c r="H32" s="89">
        <v>15</v>
      </c>
      <c r="I32" s="89"/>
      <c r="J32" s="90"/>
      <c r="K32" s="8"/>
      <c r="L32" s="162"/>
      <c r="M32" s="90"/>
    </row>
    <row r="33" spans="1:17" s="88" customFormat="1" x14ac:dyDescent="0.25">
      <c r="A33" s="174">
        <v>7</v>
      </c>
      <c r="B33" s="129" t="s">
        <v>295</v>
      </c>
      <c r="C33" s="105" t="s">
        <v>200</v>
      </c>
      <c r="D33" s="96">
        <f>SUM(E33:J33)</f>
        <v>12</v>
      </c>
      <c r="E33" s="89"/>
      <c r="F33" s="90"/>
      <c r="G33" s="89"/>
      <c r="H33" s="89"/>
      <c r="I33" s="89">
        <v>12</v>
      </c>
      <c r="J33" s="90"/>
      <c r="K33" s="8"/>
      <c r="L33" s="162"/>
      <c r="M33" s="90"/>
    </row>
    <row r="34" spans="1:17" s="88" customFormat="1" x14ac:dyDescent="0.25">
      <c r="A34" s="174">
        <v>7</v>
      </c>
      <c r="B34" s="190" t="s">
        <v>246</v>
      </c>
      <c r="C34" s="105" t="s">
        <v>77</v>
      </c>
      <c r="D34" s="96">
        <f>SUM(E34:J34)</f>
        <v>12</v>
      </c>
      <c r="E34" s="89"/>
      <c r="F34" s="90"/>
      <c r="G34" s="89">
        <v>6</v>
      </c>
      <c r="H34" s="89">
        <v>6</v>
      </c>
      <c r="I34" s="89"/>
      <c r="J34" s="90"/>
      <c r="K34" s="8"/>
      <c r="L34" s="162"/>
      <c r="M34" s="90"/>
    </row>
    <row r="35" spans="1:17" s="88" customFormat="1" x14ac:dyDescent="0.25">
      <c r="A35" s="174">
        <v>9</v>
      </c>
      <c r="B35" s="129" t="s">
        <v>279</v>
      </c>
      <c r="C35" s="105" t="s">
        <v>77</v>
      </c>
      <c r="D35" s="96">
        <f>SUM(E35:J35)</f>
        <v>10</v>
      </c>
      <c r="E35" s="89"/>
      <c r="F35" s="90"/>
      <c r="G35" s="89"/>
      <c r="H35" s="89">
        <v>10</v>
      </c>
      <c r="I35" s="89"/>
      <c r="J35" s="90"/>
      <c r="K35" s="8"/>
      <c r="L35" s="162"/>
      <c r="M35" s="90"/>
    </row>
    <row r="36" spans="1:17" s="88" customFormat="1" x14ac:dyDescent="0.25">
      <c r="A36" s="174">
        <v>9</v>
      </c>
      <c r="B36" s="190" t="s">
        <v>199</v>
      </c>
      <c r="C36" s="105" t="s">
        <v>200</v>
      </c>
      <c r="D36" s="96">
        <f>SUM(E36:J36)</f>
        <v>10</v>
      </c>
      <c r="E36" s="89"/>
      <c r="F36" s="90">
        <v>10</v>
      </c>
      <c r="G36" s="89"/>
      <c r="H36" s="89"/>
      <c r="I36" s="89"/>
      <c r="J36" s="90"/>
      <c r="K36" s="8"/>
      <c r="L36" s="162"/>
      <c r="M36" s="90"/>
    </row>
    <row r="37" spans="1:17" s="88" customFormat="1" x14ac:dyDescent="0.25">
      <c r="A37" s="174">
        <v>9</v>
      </c>
      <c r="B37" s="129" t="s">
        <v>84</v>
      </c>
      <c r="C37" s="105" t="s">
        <v>247</v>
      </c>
      <c r="D37" s="96">
        <f>SUM(E37:J37)</f>
        <v>10</v>
      </c>
      <c r="E37" s="89"/>
      <c r="F37" s="90"/>
      <c r="G37" s="89">
        <v>10</v>
      </c>
      <c r="H37" s="89"/>
      <c r="I37" s="89"/>
      <c r="J37" s="90"/>
      <c r="K37" s="8"/>
      <c r="L37" s="162"/>
      <c r="M37" s="90"/>
    </row>
    <row r="38" spans="1:17" s="88" customFormat="1" x14ac:dyDescent="0.25">
      <c r="A38" s="174">
        <v>12</v>
      </c>
      <c r="B38" s="190" t="s">
        <v>201</v>
      </c>
      <c r="C38" s="105" t="s">
        <v>75</v>
      </c>
      <c r="D38" s="96">
        <f>SUM(E38:J38)</f>
        <v>8</v>
      </c>
      <c r="E38" s="89"/>
      <c r="F38" s="90">
        <v>8</v>
      </c>
      <c r="G38" s="89"/>
      <c r="H38" s="89"/>
      <c r="I38" s="89"/>
      <c r="J38" s="90"/>
      <c r="K38" s="8"/>
      <c r="L38" s="162"/>
      <c r="M38" s="90"/>
    </row>
    <row r="39" spans="1:17" s="88" customFormat="1" x14ac:dyDescent="0.25">
      <c r="A39" s="174">
        <v>13</v>
      </c>
      <c r="B39" s="129" t="s">
        <v>296</v>
      </c>
      <c r="C39" s="105" t="s">
        <v>34</v>
      </c>
      <c r="D39" s="96">
        <f>SUM(E39:J39)</f>
        <v>6</v>
      </c>
      <c r="E39" s="89"/>
      <c r="F39" s="90"/>
      <c r="G39" s="89"/>
      <c r="H39" s="89"/>
      <c r="I39" s="89">
        <v>6</v>
      </c>
      <c r="J39" s="90"/>
      <c r="K39" s="8"/>
      <c r="L39" s="162"/>
      <c r="M39" s="90"/>
    </row>
    <row r="40" spans="1:17" s="88" customFormat="1" x14ac:dyDescent="0.25"/>
    <row r="41" spans="1:17" ht="19.5" customHeight="1" x14ac:dyDescent="0.25">
      <c r="A41" s="246" t="s">
        <v>5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54"/>
    </row>
    <row r="42" spans="1:17" ht="131.25" customHeight="1" x14ac:dyDescent="0.25">
      <c r="A42" s="252" t="s">
        <v>1</v>
      </c>
      <c r="B42" s="248" t="s">
        <v>2</v>
      </c>
      <c r="C42" s="263" t="s">
        <v>3</v>
      </c>
      <c r="D42" s="265" t="s">
        <v>117</v>
      </c>
      <c r="E42" s="250" t="s">
        <v>47</v>
      </c>
      <c r="F42" s="250" t="s">
        <v>161</v>
      </c>
      <c r="G42" s="250" t="s">
        <v>224</v>
      </c>
      <c r="H42" s="250" t="s">
        <v>225</v>
      </c>
      <c r="I42" s="250" t="s">
        <v>226</v>
      </c>
      <c r="J42" s="250"/>
      <c r="K42" s="250"/>
      <c r="L42" s="256" t="s">
        <v>6</v>
      </c>
      <c r="M42" s="255" t="s">
        <v>7</v>
      </c>
      <c r="N42" s="255"/>
      <c r="O42" s="255"/>
      <c r="P42" s="255"/>
      <c r="Q42" s="255"/>
    </row>
    <row r="43" spans="1:17" ht="27.75" customHeight="1" x14ac:dyDescent="0.25">
      <c r="A43" s="253"/>
      <c r="B43" s="249"/>
      <c r="C43" s="264"/>
      <c r="D43" s="266"/>
      <c r="E43" s="251"/>
      <c r="F43" s="251"/>
      <c r="G43" s="251"/>
      <c r="H43" s="251"/>
      <c r="I43" s="251"/>
      <c r="J43" s="251"/>
      <c r="K43" s="251"/>
      <c r="L43" s="257"/>
      <c r="M43" s="19" t="s">
        <v>8</v>
      </c>
      <c r="N43" s="19" t="s">
        <v>9</v>
      </c>
      <c r="O43" s="19" t="s">
        <v>10</v>
      </c>
      <c r="P43" s="19" t="s">
        <v>11</v>
      </c>
      <c r="Q43" s="19" t="s">
        <v>16</v>
      </c>
    </row>
    <row r="44" spans="1:17" x14ac:dyDescent="0.25">
      <c r="A44" s="174">
        <v>1</v>
      </c>
      <c r="B44" s="127" t="s">
        <v>203</v>
      </c>
      <c r="C44" s="108" t="s">
        <v>198</v>
      </c>
      <c r="D44" s="179">
        <f>SUM(E44+F44+G44+H44+I44+J44)</f>
        <v>45</v>
      </c>
      <c r="E44" s="89"/>
      <c r="F44" s="90">
        <v>15</v>
      </c>
      <c r="G44" s="8">
        <v>15</v>
      </c>
      <c r="H44" s="21"/>
      <c r="I44" s="8">
        <v>15</v>
      </c>
      <c r="J44" s="9"/>
      <c r="K44" s="8"/>
      <c r="L44" s="7">
        <v>1</v>
      </c>
      <c r="M44" s="63" t="s">
        <v>62</v>
      </c>
      <c r="N44" s="63"/>
      <c r="O44" s="10"/>
      <c r="P44" s="10"/>
      <c r="Q44" s="10"/>
    </row>
    <row r="45" spans="1:17" x14ac:dyDescent="0.25">
      <c r="A45" s="174">
        <v>2</v>
      </c>
      <c r="B45" s="203" t="s">
        <v>242</v>
      </c>
      <c r="C45" s="204" t="s">
        <v>75</v>
      </c>
      <c r="D45" s="212">
        <f>SUM(E45+F45+G45+H45+I45+J45)</f>
        <v>40</v>
      </c>
      <c r="E45" s="277"/>
      <c r="F45" s="276"/>
      <c r="G45" s="277">
        <v>20</v>
      </c>
      <c r="H45" s="276"/>
      <c r="I45" s="277">
        <v>20</v>
      </c>
      <c r="J45" s="276"/>
      <c r="K45" s="8"/>
      <c r="L45" s="7">
        <v>1</v>
      </c>
      <c r="M45" s="11" t="s">
        <v>62</v>
      </c>
      <c r="N45" s="63"/>
      <c r="O45" s="10"/>
      <c r="P45" s="10"/>
      <c r="Q45" s="10" t="s">
        <v>62</v>
      </c>
    </row>
    <row r="46" spans="1:17" s="88" customFormat="1" x14ac:dyDescent="0.25">
      <c r="A46" s="174">
        <v>3</v>
      </c>
      <c r="B46" s="127" t="s">
        <v>204</v>
      </c>
      <c r="C46" s="108" t="s">
        <v>73</v>
      </c>
      <c r="D46" s="179">
        <f>SUM(E46+F46+G46+H46+I46+J46)</f>
        <v>22</v>
      </c>
      <c r="E46" s="89"/>
      <c r="F46" s="90">
        <v>12</v>
      </c>
      <c r="G46" s="8">
        <v>10</v>
      </c>
      <c r="H46" s="21"/>
      <c r="I46" s="8"/>
      <c r="J46" s="21"/>
      <c r="K46" s="8"/>
      <c r="L46" s="55" t="s">
        <v>118</v>
      </c>
      <c r="M46" s="63" t="s">
        <v>62</v>
      </c>
      <c r="N46" s="63"/>
      <c r="O46" s="63"/>
      <c r="P46" s="63"/>
      <c r="Q46" s="63"/>
    </row>
    <row r="47" spans="1:17" s="88" customFormat="1" x14ac:dyDescent="0.25">
      <c r="A47" s="174">
        <v>3</v>
      </c>
      <c r="B47" s="127" t="s">
        <v>205</v>
      </c>
      <c r="C47" s="108" t="s">
        <v>206</v>
      </c>
      <c r="D47" s="179">
        <f>SUM(E47+F47+G47+H47+I47+J47)</f>
        <v>22</v>
      </c>
      <c r="E47" s="89"/>
      <c r="F47" s="90">
        <v>10</v>
      </c>
      <c r="G47" s="8">
        <v>6</v>
      </c>
      <c r="H47" s="21"/>
      <c r="I47" s="8">
        <v>6</v>
      </c>
      <c r="J47" s="21"/>
      <c r="K47" s="8"/>
      <c r="L47" s="55"/>
      <c r="M47" s="11"/>
      <c r="N47" s="63"/>
      <c r="O47" s="63"/>
      <c r="P47" s="63"/>
      <c r="Q47" s="63"/>
    </row>
    <row r="48" spans="1:17" x14ac:dyDescent="0.25">
      <c r="A48" s="174">
        <v>5</v>
      </c>
      <c r="B48" s="128" t="s">
        <v>123</v>
      </c>
      <c r="C48" s="108" t="s">
        <v>124</v>
      </c>
      <c r="D48" s="179">
        <f>SUM(E48+F48+G48+H48+I48+J48)</f>
        <v>21</v>
      </c>
      <c r="E48" s="89">
        <v>15</v>
      </c>
      <c r="F48" s="90">
        <v>6</v>
      </c>
      <c r="G48" s="8"/>
      <c r="H48" s="21"/>
      <c r="I48" s="8"/>
      <c r="J48" s="9"/>
      <c r="K48" s="8"/>
      <c r="L48" s="7" t="s">
        <v>118</v>
      </c>
      <c r="M48" s="63"/>
      <c r="N48" s="10"/>
      <c r="O48" s="10"/>
      <c r="P48" s="10"/>
      <c r="Q48" s="10"/>
    </row>
    <row r="49" spans="1:17" s="88" customFormat="1" x14ac:dyDescent="0.25">
      <c r="A49" s="174">
        <v>6</v>
      </c>
      <c r="B49" s="128" t="s">
        <v>122</v>
      </c>
      <c r="C49" s="105" t="s">
        <v>77</v>
      </c>
      <c r="D49" s="179">
        <f>SUM(E49+F49+G49+H49+I49+J49)</f>
        <v>20</v>
      </c>
      <c r="E49" s="89">
        <v>20</v>
      </c>
      <c r="F49" s="90"/>
      <c r="G49" s="8"/>
      <c r="H49" s="21"/>
      <c r="I49" s="8"/>
      <c r="J49" s="21"/>
      <c r="K49" s="8"/>
      <c r="L49" s="55">
        <v>1</v>
      </c>
      <c r="M49" s="63"/>
      <c r="N49" s="63"/>
      <c r="O49" s="63"/>
      <c r="P49" s="63"/>
      <c r="Q49" s="63"/>
    </row>
    <row r="50" spans="1:17" s="88" customFormat="1" x14ac:dyDescent="0.25">
      <c r="A50" s="174">
        <v>6</v>
      </c>
      <c r="B50" s="127" t="s">
        <v>202</v>
      </c>
      <c r="C50" s="108" t="s">
        <v>73</v>
      </c>
      <c r="D50" s="179">
        <f>SUM(E50+F50+G50+H50+I50+J50)</f>
        <v>20</v>
      </c>
      <c r="E50" s="89"/>
      <c r="F50" s="90">
        <v>20</v>
      </c>
      <c r="G50" s="8"/>
      <c r="H50" s="21"/>
      <c r="I50" s="8"/>
      <c r="J50" s="21"/>
      <c r="K50" s="8"/>
      <c r="L50" s="55">
        <v>2</v>
      </c>
      <c r="M50" s="63"/>
      <c r="N50" s="63"/>
      <c r="O50" s="63"/>
      <c r="P50" s="63"/>
      <c r="Q50" s="63"/>
    </row>
    <row r="51" spans="1:17" s="88" customFormat="1" x14ac:dyDescent="0.25">
      <c r="A51" s="174">
        <v>8</v>
      </c>
      <c r="B51" s="128" t="s">
        <v>125</v>
      </c>
      <c r="C51" s="105" t="s">
        <v>126</v>
      </c>
      <c r="D51" s="179">
        <f>SUM(E51+F51+G51+H51+I51+J51)</f>
        <v>12</v>
      </c>
      <c r="E51" s="89">
        <v>12</v>
      </c>
      <c r="F51" s="90"/>
      <c r="G51" s="8"/>
      <c r="H51" s="21"/>
      <c r="I51" s="8"/>
      <c r="J51" s="21"/>
      <c r="K51" s="8"/>
      <c r="L51" s="55"/>
      <c r="M51" s="11"/>
      <c r="N51" s="63"/>
      <c r="O51" s="63"/>
      <c r="P51" s="63"/>
      <c r="Q51" s="63"/>
    </row>
    <row r="52" spans="1:17" s="88" customFormat="1" x14ac:dyDescent="0.25">
      <c r="A52" s="174">
        <v>8</v>
      </c>
      <c r="B52" s="127" t="s">
        <v>243</v>
      </c>
      <c r="C52" s="108" t="s">
        <v>216</v>
      </c>
      <c r="D52" s="179">
        <f>SUM(E52+F52+G52+H52+I52+J52)</f>
        <v>12</v>
      </c>
      <c r="E52" s="89"/>
      <c r="F52" s="90"/>
      <c r="G52" s="8">
        <v>12</v>
      </c>
      <c r="H52" s="21"/>
      <c r="I52" s="8"/>
      <c r="J52" s="21"/>
      <c r="K52" s="8"/>
      <c r="L52" s="55"/>
      <c r="M52" s="11"/>
      <c r="N52" s="63"/>
      <c r="O52" s="63"/>
      <c r="P52" s="63"/>
      <c r="Q52" s="63"/>
    </row>
    <row r="53" spans="1:17" s="88" customFormat="1" x14ac:dyDescent="0.25">
      <c r="A53" s="174">
        <v>10</v>
      </c>
      <c r="B53" s="128" t="s">
        <v>128</v>
      </c>
      <c r="C53" s="105" t="s">
        <v>77</v>
      </c>
      <c r="D53" s="179">
        <f>SUM(E53+F53+G53+H53+I53+J53)</f>
        <v>10</v>
      </c>
      <c r="E53" s="89"/>
      <c r="F53" s="90"/>
      <c r="G53" s="8"/>
      <c r="H53" s="21"/>
      <c r="I53" s="8">
        <v>10</v>
      </c>
      <c r="J53" s="21"/>
      <c r="K53" s="8"/>
      <c r="L53" s="55"/>
      <c r="M53" s="63"/>
      <c r="N53" s="63"/>
      <c r="O53" s="63"/>
      <c r="P53" s="63"/>
      <c r="Q53" s="63"/>
    </row>
    <row r="54" spans="1:17" s="88" customFormat="1" x14ac:dyDescent="0.25">
      <c r="A54" s="174">
        <v>11</v>
      </c>
      <c r="B54" s="127" t="s">
        <v>207</v>
      </c>
      <c r="C54" s="108" t="s">
        <v>208</v>
      </c>
      <c r="D54" s="179">
        <f>SUM(E54+F54+G54+H54+I54+J54)</f>
        <v>8</v>
      </c>
      <c r="E54" s="89"/>
      <c r="F54" s="90">
        <v>8</v>
      </c>
      <c r="G54" s="8"/>
      <c r="H54" s="21"/>
      <c r="I54" s="8"/>
      <c r="J54" s="21"/>
      <c r="K54" s="8"/>
      <c r="L54" s="55">
        <v>1</v>
      </c>
      <c r="M54" s="63"/>
      <c r="N54" s="63"/>
      <c r="O54" s="63"/>
      <c r="P54" s="63"/>
      <c r="Q54" s="63"/>
    </row>
    <row r="55" spans="1:17" s="88" customFormat="1" x14ac:dyDescent="0.25">
      <c r="A55" s="174">
        <v>11</v>
      </c>
      <c r="B55" s="128" t="s">
        <v>244</v>
      </c>
      <c r="C55" s="105" t="s">
        <v>188</v>
      </c>
      <c r="D55" s="179">
        <f>SUM(E55+F55+G55+H55+I55+J55)</f>
        <v>8</v>
      </c>
      <c r="E55" s="89"/>
      <c r="F55" s="90"/>
      <c r="G55" s="8">
        <v>8</v>
      </c>
      <c r="H55" s="21"/>
      <c r="I55" s="8"/>
      <c r="J55" s="21"/>
      <c r="K55" s="8"/>
      <c r="L55" s="55"/>
      <c r="M55" s="63"/>
      <c r="N55" s="63"/>
      <c r="O55" s="63"/>
      <c r="P55" s="63"/>
      <c r="Q55" s="63"/>
    </row>
    <row r="56" spans="1:17" s="88" customFormat="1" x14ac:dyDescent="0.25">
      <c r="A56" s="174">
        <v>11</v>
      </c>
      <c r="B56" s="128" t="s">
        <v>38</v>
      </c>
      <c r="C56" s="105" t="s">
        <v>291</v>
      </c>
      <c r="D56" s="179">
        <f>SUM(E56+F56+G56+H56+I56+J56)</f>
        <v>8</v>
      </c>
      <c r="E56" s="89"/>
      <c r="F56" s="90"/>
      <c r="G56" s="8"/>
      <c r="H56" s="21"/>
      <c r="I56" s="8">
        <v>8</v>
      </c>
      <c r="J56" s="21"/>
      <c r="K56" s="8"/>
      <c r="L56" s="55"/>
      <c r="M56" s="63"/>
      <c r="N56" s="63"/>
      <c r="O56" s="63"/>
      <c r="P56" s="63"/>
      <c r="Q56" s="63"/>
    </row>
    <row r="57" spans="1:17" s="88" customFormat="1" x14ac:dyDescent="0.25">
      <c r="A57" s="174">
        <v>14</v>
      </c>
      <c r="B57" s="127" t="s">
        <v>209</v>
      </c>
      <c r="C57" s="108" t="s">
        <v>210</v>
      </c>
      <c r="D57" s="179">
        <f>SUM(E57+F57+G57+H57+I57+J57)</f>
        <v>4</v>
      </c>
      <c r="E57" s="89"/>
      <c r="F57" s="90">
        <v>4</v>
      </c>
      <c r="G57" s="8"/>
      <c r="H57" s="21"/>
      <c r="I57" s="8"/>
      <c r="J57" s="21"/>
      <c r="K57" s="8"/>
      <c r="L57" s="55"/>
      <c r="M57" s="63"/>
      <c r="N57" s="63"/>
      <c r="O57" s="63"/>
      <c r="P57" s="63"/>
      <c r="Q57" s="63"/>
    </row>
    <row r="58" spans="1:17" s="88" customFormat="1" x14ac:dyDescent="0.25">
      <c r="A58" s="174">
        <v>14</v>
      </c>
      <c r="B58" s="128" t="s">
        <v>248</v>
      </c>
      <c r="C58" s="105" t="s">
        <v>249</v>
      </c>
      <c r="D58" s="179">
        <f>SUM(E58+F58+G58+H58+I58+J58)</f>
        <v>4</v>
      </c>
      <c r="E58" s="89"/>
      <c r="F58" s="90"/>
      <c r="G58" s="8">
        <v>4</v>
      </c>
      <c r="H58" s="21"/>
      <c r="I58" s="8"/>
      <c r="J58" s="21"/>
      <c r="K58" s="8"/>
      <c r="L58" s="55"/>
      <c r="M58" s="63"/>
      <c r="N58" s="63"/>
      <c r="O58" s="63"/>
      <c r="P58" s="63"/>
      <c r="Q58" s="63"/>
    </row>
    <row r="59" spans="1:17" s="88" customFormat="1" x14ac:dyDescent="0.25">
      <c r="A59" s="174">
        <v>16</v>
      </c>
      <c r="B59" s="127" t="s">
        <v>211</v>
      </c>
      <c r="C59" s="108" t="s">
        <v>212</v>
      </c>
      <c r="D59" s="179">
        <f>SUM(E59+F59+G59+H59+I59+J59)</f>
        <v>2</v>
      </c>
      <c r="E59" s="89"/>
      <c r="F59" s="90">
        <v>2</v>
      </c>
      <c r="G59" s="8"/>
      <c r="H59" s="21"/>
      <c r="I59" s="8"/>
      <c r="J59" s="21"/>
      <c r="K59" s="8"/>
      <c r="L59" s="55"/>
      <c r="M59" s="63"/>
      <c r="N59" s="63"/>
      <c r="O59" s="63"/>
      <c r="P59" s="63"/>
      <c r="Q59" s="63"/>
    </row>
    <row r="60" spans="1:17" s="88" customFormat="1" x14ac:dyDescent="0.25">
      <c r="A60" s="174">
        <v>16</v>
      </c>
      <c r="B60" s="128" t="s">
        <v>245</v>
      </c>
      <c r="C60" s="105" t="s">
        <v>198</v>
      </c>
      <c r="D60" s="179">
        <f>SUM(E60+F60+G60+H60+I60+J60)</f>
        <v>2</v>
      </c>
      <c r="E60" s="89"/>
      <c r="F60" s="90"/>
      <c r="G60" s="8">
        <v>2</v>
      </c>
      <c r="H60" s="21"/>
      <c r="I60" s="8"/>
      <c r="J60" s="21"/>
      <c r="K60" s="8"/>
      <c r="L60" s="55">
        <v>1</v>
      </c>
      <c r="M60" s="63" t="s">
        <v>62</v>
      </c>
      <c r="N60" s="63"/>
      <c r="O60" s="63"/>
      <c r="P60" s="63"/>
      <c r="Q60" s="63"/>
    </row>
    <row r="61" spans="1:17" s="88" customFormat="1" x14ac:dyDescent="0.25">
      <c r="A61" s="174">
        <v>16</v>
      </c>
      <c r="B61" s="128" t="s">
        <v>292</v>
      </c>
      <c r="C61" s="105" t="s">
        <v>293</v>
      </c>
      <c r="D61" s="179">
        <f>SUM(E61+F61+G61+H61+I61+J61)</f>
        <v>2</v>
      </c>
      <c r="E61" s="89"/>
      <c r="F61" s="90"/>
      <c r="G61" s="8"/>
      <c r="H61" s="21"/>
      <c r="I61" s="8">
        <v>2</v>
      </c>
      <c r="J61" s="21"/>
      <c r="K61" s="8"/>
      <c r="L61" s="55"/>
      <c r="M61" s="63"/>
      <c r="N61" s="63"/>
      <c r="O61" s="63"/>
      <c r="P61" s="63"/>
      <c r="Q61" s="63"/>
    </row>
    <row r="62" spans="1:17" s="88" customFormat="1" x14ac:dyDescent="0.25">
      <c r="A62" s="174">
        <v>19</v>
      </c>
      <c r="B62" s="127" t="s">
        <v>88</v>
      </c>
      <c r="C62" s="108" t="s">
        <v>61</v>
      </c>
      <c r="D62" s="179">
        <f>SUM(E62+F62+G62+H62+I62+J62)</f>
        <v>0</v>
      </c>
      <c r="E62" s="89"/>
      <c r="F62" s="90"/>
      <c r="G62" s="8"/>
      <c r="H62" s="21"/>
      <c r="I62" s="8"/>
      <c r="J62" s="21"/>
      <c r="K62" s="8"/>
      <c r="L62" s="55">
        <v>1</v>
      </c>
      <c r="M62" s="63"/>
      <c r="N62" s="63"/>
      <c r="O62" s="63"/>
      <c r="P62" s="63"/>
      <c r="Q62" s="63"/>
    </row>
    <row r="63" spans="1:17" x14ac:dyDescent="0.25">
      <c r="A63" s="106" t="s">
        <v>12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2"/>
    </row>
    <row r="65" spans="1:17" x14ac:dyDescent="0.25">
      <c r="B65" s="107" t="s">
        <v>33</v>
      </c>
    </row>
    <row r="66" spans="1:17" s="88" customFormat="1" x14ac:dyDescent="0.25">
      <c r="B66" s="123" t="s">
        <v>20</v>
      </c>
      <c r="C66" s="123" t="s">
        <v>21</v>
      </c>
    </row>
    <row r="67" spans="1:17" s="88" customFormat="1" x14ac:dyDescent="0.25">
      <c r="B67" s="135" t="s">
        <v>242</v>
      </c>
      <c r="C67" s="124" t="s">
        <v>226</v>
      </c>
    </row>
    <row r="68" spans="1:17" s="88" customFormat="1" x14ac:dyDescent="0.25">
      <c r="B68" s="107"/>
    </row>
    <row r="69" spans="1:17" s="88" customFormat="1" x14ac:dyDescent="0.25">
      <c r="B69" s="107"/>
    </row>
    <row r="70" spans="1:17" s="88" customFormat="1" x14ac:dyDescent="0.25">
      <c r="B70" s="107"/>
    </row>
    <row r="71" spans="1:17" s="88" customFormat="1" x14ac:dyDescent="0.25">
      <c r="B71" s="107"/>
    </row>
    <row r="74" spans="1:17" ht="18.75" x14ac:dyDescent="0.25">
      <c r="A74" s="246" t="s">
        <v>13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1:17" ht="118.5" customHeight="1" x14ac:dyDescent="0.25">
      <c r="A75" s="252" t="s">
        <v>1</v>
      </c>
      <c r="B75" s="248" t="s">
        <v>2</v>
      </c>
      <c r="C75" s="258" t="s">
        <v>3</v>
      </c>
      <c r="D75" s="265" t="s">
        <v>117</v>
      </c>
      <c r="E75" s="160" t="s">
        <v>47</v>
      </c>
      <c r="F75" s="160" t="s">
        <v>161</v>
      </c>
      <c r="G75" s="205" t="s">
        <v>224</v>
      </c>
      <c r="H75" s="205" t="s">
        <v>225</v>
      </c>
      <c r="I75" s="205" t="s">
        <v>226</v>
      </c>
      <c r="J75" s="160"/>
      <c r="K75" s="250"/>
      <c r="L75" s="260" t="s">
        <v>6</v>
      </c>
      <c r="M75" s="255" t="s">
        <v>14</v>
      </c>
      <c r="N75" s="255"/>
      <c r="O75" s="255"/>
      <c r="P75" s="255"/>
      <c r="Q75" s="255"/>
    </row>
    <row r="76" spans="1:17" ht="0.75" customHeight="1" x14ac:dyDescent="0.25">
      <c r="A76" s="253"/>
      <c r="B76" s="249"/>
      <c r="C76" s="259"/>
      <c r="D76" s="266"/>
      <c r="E76" s="160" t="s">
        <v>47</v>
      </c>
      <c r="F76" s="160" t="s">
        <v>48</v>
      </c>
      <c r="G76" s="160" t="s">
        <v>49</v>
      </c>
      <c r="H76" s="160" t="s">
        <v>50</v>
      </c>
      <c r="I76" s="160" t="s">
        <v>51</v>
      </c>
      <c r="J76" s="160" t="s">
        <v>52</v>
      </c>
      <c r="K76" s="251"/>
      <c r="L76" s="261"/>
      <c r="M76" s="19" t="s">
        <v>8</v>
      </c>
      <c r="N76" s="19" t="s">
        <v>9</v>
      </c>
      <c r="O76" s="19" t="s">
        <v>10</v>
      </c>
      <c r="P76" s="19" t="s">
        <v>11</v>
      </c>
      <c r="Q76" s="19" t="s">
        <v>16</v>
      </c>
    </row>
    <row r="77" spans="1:17" s="88" customFormat="1" x14ac:dyDescent="0.25">
      <c r="A77" s="174">
        <v>1</v>
      </c>
      <c r="B77" s="127" t="s">
        <v>127</v>
      </c>
      <c r="C77" s="108" t="s">
        <v>77</v>
      </c>
      <c r="D77" s="96">
        <f>E77+F77+G77+J77+K77</f>
        <v>20</v>
      </c>
      <c r="E77" s="92">
        <v>20</v>
      </c>
      <c r="F77" s="90"/>
      <c r="G77" s="89"/>
      <c r="H77" s="89"/>
      <c r="I77" s="89"/>
      <c r="J77" s="90"/>
      <c r="K77" s="89"/>
      <c r="L77" s="55" t="s">
        <v>118</v>
      </c>
      <c r="M77" s="63" t="s">
        <v>62</v>
      </c>
      <c r="N77" s="62"/>
      <c r="O77" s="62"/>
      <c r="P77" s="62"/>
      <c r="Q77" s="62"/>
    </row>
    <row r="78" spans="1:17" x14ac:dyDescent="0.25">
      <c r="A78" s="174"/>
      <c r="B78" s="127" t="s">
        <v>98</v>
      </c>
      <c r="C78" s="108" t="s">
        <v>214</v>
      </c>
      <c r="D78" s="96">
        <f>E78+F78+G78+J78+K78</f>
        <v>20</v>
      </c>
      <c r="E78" s="121"/>
      <c r="F78" s="14">
        <v>20</v>
      </c>
      <c r="G78" s="13"/>
      <c r="H78" s="89"/>
      <c r="I78" s="89"/>
      <c r="J78" s="90"/>
      <c r="K78" s="13"/>
      <c r="L78" s="15" t="s">
        <v>118</v>
      </c>
      <c r="M78" s="63"/>
      <c r="N78" s="62"/>
      <c r="O78" s="62"/>
      <c r="P78" s="62"/>
      <c r="Q78" s="62"/>
    </row>
    <row r="79" spans="1:17" s="88" customFormat="1" ht="15.75" customHeight="1" x14ac:dyDescent="0.25">
      <c r="A79" s="174"/>
      <c r="B79" s="127" t="s">
        <v>65</v>
      </c>
      <c r="C79" s="108" t="s">
        <v>64</v>
      </c>
      <c r="D79" s="96">
        <f>E79+F79+G79+J79+K79</f>
        <v>0</v>
      </c>
      <c r="E79" s="92"/>
      <c r="F79" s="90"/>
      <c r="G79" s="89"/>
      <c r="H79" s="89"/>
      <c r="I79" s="89"/>
      <c r="J79" s="90"/>
      <c r="K79" s="89"/>
      <c r="L79" s="55">
        <v>1</v>
      </c>
      <c r="M79" s="62"/>
      <c r="N79" s="63"/>
      <c r="O79" s="63"/>
      <c r="P79" s="63"/>
      <c r="Q79" s="63"/>
    </row>
    <row r="80" spans="1:17" s="88" customFormat="1" ht="15.75" customHeight="1" x14ac:dyDescent="0.25">
      <c r="A80" s="174"/>
      <c r="B80" s="127" t="s">
        <v>89</v>
      </c>
      <c r="C80" s="108" t="s">
        <v>73</v>
      </c>
      <c r="D80" s="96">
        <f>E80+F80+G80+J80+K80</f>
        <v>0</v>
      </c>
      <c r="E80" s="121"/>
      <c r="F80" s="90"/>
      <c r="G80" s="89"/>
      <c r="H80" s="89"/>
      <c r="I80" s="89"/>
      <c r="J80" s="90"/>
      <c r="K80" s="89"/>
      <c r="L80" s="55">
        <v>1</v>
      </c>
      <c r="M80" s="63"/>
      <c r="N80" s="63"/>
      <c r="O80" s="63"/>
      <c r="P80" s="63"/>
      <c r="Q80" s="63"/>
    </row>
    <row r="81" spans="1:20" x14ac:dyDescent="0.25">
      <c r="A81" s="174"/>
      <c r="B81" s="127"/>
      <c r="C81" s="108"/>
      <c r="D81" s="96">
        <f>E81+F81+G81+J81+K81</f>
        <v>0</v>
      </c>
      <c r="E81" s="92"/>
      <c r="F81" s="90"/>
      <c r="G81" s="89"/>
      <c r="H81" s="89"/>
      <c r="I81" s="89"/>
      <c r="J81" s="90"/>
      <c r="K81" s="89"/>
      <c r="L81" s="55"/>
      <c r="M81" s="63"/>
      <c r="N81" s="63"/>
      <c r="O81" s="63"/>
      <c r="P81" s="63"/>
      <c r="Q81" s="63"/>
      <c r="R81" s="16"/>
      <c r="S81" s="16"/>
      <c r="T81" s="16"/>
    </row>
    <row r="82" spans="1:20" x14ac:dyDescent="0.25">
      <c r="A82" s="100" t="s">
        <v>15</v>
      </c>
      <c r="B82" s="110"/>
      <c r="C82" s="109"/>
      <c r="D82" s="111"/>
      <c r="E82" s="109"/>
      <c r="F82" s="109"/>
      <c r="G82" s="109"/>
      <c r="H82" s="109"/>
      <c r="I82" s="109"/>
      <c r="J82" s="109"/>
      <c r="K82" s="112"/>
      <c r="L82" s="112"/>
      <c r="M82" s="112"/>
      <c r="N82" s="113"/>
      <c r="O82" s="17"/>
      <c r="P82" s="17"/>
      <c r="Q82" s="18"/>
      <c r="R82" s="18"/>
      <c r="S82" s="18"/>
      <c r="T82" s="16"/>
    </row>
    <row r="84" spans="1:20" x14ac:dyDescent="0.25">
      <c r="B84" s="107" t="s">
        <v>33</v>
      </c>
    </row>
    <row r="85" spans="1:20" s="88" customFormat="1" x14ac:dyDescent="0.25">
      <c r="B85" s="107"/>
    </row>
    <row r="86" spans="1:20" s="88" customFormat="1" x14ac:dyDescent="0.25">
      <c r="B86" s="123" t="s">
        <v>20</v>
      </c>
      <c r="C86" s="123" t="s">
        <v>21</v>
      </c>
    </row>
    <row r="87" spans="1:20" s="88" customFormat="1" x14ac:dyDescent="0.25">
      <c r="B87" s="135"/>
      <c r="C87" s="124"/>
    </row>
    <row r="88" spans="1:20" s="88" customFormat="1" x14ac:dyDescent="0.25">
      <c r="B88" s="107"/>
    </row>
    <row r="89" spans="1:20" s="88" customFormat="1" x14ac:dyDescent="0.25">
      <c r="B89" s="107"/>
    </row>
    <row r="90" spans="1:20" s="88" customFormat="1" x14ac:dyDescent="0.25">
      <c r="B90" s="107"/>
    </row>
    <row r="94" spans="1:20" ht="18.75" x14ac:dyDescent="0.25">
      <c r="A94" s="246" t="s">
        <v>17</v>
      </c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163"/>
    </row>
    <row r="95" spans="1:20" ht="119.25" customHeight="1" x14ac:dyDescent="0.25">
      <c r="A95" s="146" t="s">
        <v>1</v>
      </c>
      <c r="B95" s="144" t="s">
        <v>2</v>
      </c>
      <c r="C95" s="143" t="s">
        <v>3</v>
      </c>
      <c r="D95" s="156" t="s">
        <v>117</v>
      </c>
      <c r="E95" s="155" t="s">
        <v>35</v>
      </c>
      <c r="F95" s="142" t="s">
        <v>18</v>
      </c>
      <c r="G95" s="160" t="s">
        <v>47</v>
      </c>
      <c r="H95" s="160" t="s">
        <v>161</v>
      </c>
      <c r="I95" s="205" t="s">
        <v>224</v>
      </c>
      <c r="J95" s="205" t="s">
        <v>225</v>
      </c>
      <c r="K95" s="205" t="s">
        <v>226</v>
      </c>
      <c r="L95" s="160"/>
      <c r="M95" s="161"/>
      <c r="N95" s="158"/>
    </row>
    <row r="96" spans="1:20" s="88" customFormat="1" x14ac:dyDescent="0.25">
      <c r="A96" s="230">
        <v>1</v>
      </c>
      <c r="B96" s="228" t="s">
        <v>92</v>
      </c>
      <c r="C96" s="204" t="s">
        <v>112</v>
      </c>
      <c r="D96" s="212">
        <f>SUM(G96:M96)</f>
        <v>47</v>
      </c>
      <c r="E96" s="55">
        <v>0</v>
      </c>
      <c r="F96" s="99">
        <f>D96+E96</f>
        <v>47</v>
      </c>
      <c r="G96" s="213">
        <v>15</v>
      </c>
      <c r="H96" s="213">
        <v>12</v>
      </c>
      <c r="I96" s="213">
        <v>20</v>
      </c>
      <c r="J96" s="90"/>
      <c r="K96" s="20"/>
      <c r="L96" s="21"/>
      <c r="M96" s="8"/>
      <c r="N96" s="8"/>
      <c r="P96" s="75"/>
      <c r="Q96" s="23"/>
    </row>
    <row r="97" spans="1:22" x14ac:dyDescent="0.25">
      <c r="A97" s="230">
        <v>5</v>
      </c>
      <c r="B97" s="228" t="s">
        <v>41</v>
      </c>
      <c r="C97" s="204" t="s">
        <v>45</v>
      </c>
      <c r="D97" s="212">
        <f>SUM(G97:M97)</f>
        <v>37</v>
      </c>
      <c r="E97" s="55">
        <v>12</v>
      </c>
      <c r="F97" s="99">
        <f>D97+E97</f>
        <v>49</v>
      </c>
      <c r="G97" s="213">
        <v>12</v>
      </c>
      <c r="H97" s="213"/>
      <c r="I97" s="213">
        <v>10</v>
      </c>
      <c r="J97" s="274"/>
      <c r="K97" s="213">
        <v>15</v>
      </c>
      <c r="L97" s="21"/>
      <c r="M97" s="8"/>
      <c r="N97" s="8"/>
    </row>
    <row r="98" spans="1:22" x14ac:dyDescent="0.25">
      <c r="A98" s="230">
        <v>2</v>
      </c>
      <c r="B98" s="203" t="s">
        <v>38</v>
      </c>
      <c r="C98" s="204" t="s">
        <v>112</v>
      </c>
      <c r="D98" s="212">
        <f>SUM(G98:M98)</f>
        <v>35</v>
      </c>
      <c r="E98" s="55">
        <v>6</v>
      </c>
      <c r="F98" s="99">
        <f>D98+E98</f>
        <v>41</v>
      </c>
      <c r="G98" s="213">
        <v>20</v>
      </c>
      <c r="H98" s="213"/>
      <c r="I98" s="213">
        <v>15</v>
      </c>
      <c r="J98" s="90"/>
      <c r="K98" s="20"/>
      <c r="L98" s="21"/>
      <c r="M98" s="8"/>
      <c r="N98" s="8"/>
      <c r="V98" s="92"/>
    </row>
    <row r="99" spans="1:22" s="88" customFormat="1" x14ac:dyDescent="0.25">
      <c r="A99" s="230">
        <v>3</v>
      </c>
      <c r="B99" s="228" t="s">
        <v>94</v>
      </c>
      <c r="C99" s="204" t="s">
        <v>45</v>
      </c>
      <c r="D99" s="212">
        <f>SUM(G99:M99)</f>
        <v>30</v>
      </c>
      <c r="E99" s="55">
        <v>12</v>
      </c>
      <c r="F99" s="99">
        <f>D99+E99</f>
        <v>42</v>
      </c>
      <c r="G99" s="213">
        <v>8</v>
      </c>
      <c r="H99" s="213">
        <v>10</v>
      </c>
      <c r="I99" s="213">
        <v>12</v>
      </c>
      <c r="J99" s="90"/>
      <c r="K99" s="20"/>
      <c r="L99" s="21"/>
      <c r="M99" s="8"/>
      <c r="N99" s="8"/>
      <c r="V99" s="95"/>
    </row>
    <row r="100" spans="1:22" s="88" customFormat="1" x14ac:dyDescent="0.25">
      <c r="A100" s="230">
        <v>4</v>
      </c>
      <c r="B100" s="128" t="s">
        <v>128</v>
      </c>
      <c r="C100" s="105" t="s">
        <v>45</v>
      </c>
      <c r="D100" s="96">
        <f>SUM(G100:M100)</f>
        <v>25</v>
      </c>
      <c r="E100" s="117">
        <v>0</v>
      </c>
      <c r="F100" s="99">
        <f>D100+E100</f>
        <v>25</v>
      </c>
      <c r="G100" s="95">
        <v>10</v>
      </c>
      <c r="H100" s="92">
        <v>15</v>
      </c>
      <c r="I100" s="92"/>
      <c r="J100" s="90"/>
      <c r="K100" s="20"/>
      <c r="L100" s="21"/>
      <c r="M100" s="8"/>
      <c r="N100" s="8"/>
    </row>
    <row r="101" spans="1:22" s="88" customFormat="1" x14ac:dyDescent="0.25">
      <c r="A101" s="230">
        <v>6</v>
      </c>
      <c r="B101" s="203" t="s">
        <v>42</v>
      </c>
      <c r="C101" s="204" t="s">
        <v>39</v>
      </c>
      <c r="D101" s="212">
        <f>SUM(G101:M101)</f>
        <v>20</v>
      </c>
      <c r="E101" s="55">
        <v>20</v>
      </c>
      <c r="F101" s="99">
        <f>D101+E101</f>
        <v>40</v>
      </c>
      <c r="G101" s="213"/>
      <c r="H101" s="213">
        <v>20</v>
      </c>
      <c r="I101" s="92"/>
      <c r="J101" s="90"/>
      <c r="K101" s="92"/>
      <c r="L101" s="21"/>
      <c r="M101" s="8"/>
      <c r="N101" s="8"/>
    </row>
    <row r="102" spans="1:22" s="88" customFormat="1" ht="18.75" customHeight="1" x14ac:dyDescent="0.25">
      <c r="A102" s="230"/>
      <c r="B102" s="128" t="s">
        <v>280</v>
      </c>
      <c r="C102" s="105" t="s">
        <v>216</v>
      </c>
      <c r="D102" s="96">
        <f>SUM(G102:M102)</f>
        <v>20</v>
      </c>
      <c r="E102" s="117">
        <v>0</v>
      </c>
      <c r="F102" s="99">
        <f>D102+E102</f>
        <v>20</v>
      </c>
      <c r="G102" s="92"/>
      <c r="H102" s="92"/>
      <c r="I102" s="92"/>
      <c r="J102" s="90"/>
      <c r="K102" s="89">
        <v>20</v>
      </c>
      <c r="L102" s="21"/>
      <c r="M102" s="8"/>
      <c r="N102" s="8"/>
    </row>
    <row r="103" spans="1:22" s="88" customFormat="1" ht="15.75" customHeight="1" x14ac:dyDescent="0.25">
      <c r="A103" s="230">
        <v>7</v>
      </c>
      <c r="B103" s="128" t="s">
        <v>58</v>
      </c>
      <c r="C103" s="105" t="s">
        <v>45</v>
      </c>
      <c r="D103" s="96">
        <v>19</v>
      </c>
      <c r="E103" s="117">
        <v>19</v>
      </c>
      <c r="F103" s="99">
        <f>D103+E103</f>
        <v>38</v>
      </c>
      <c r="G103" s="92"/>
      <c r="H103" s="92"/>
      <c r="I103" s="92"/>
      <c r="J103" s="90"/>
      <c r="K103" s="89"/>
      <c r="L103" s="21"/>
      <c r="M103" s="8"/>
      <c r="N103" s="8"/>
    </row>
    <row r="104" spans="1:22" s="88" customFormat="1" ht="15.75" customHeight="1" x14ac:dyDescent="0.25">
      <c r="A104" s="230">
        <v>8</v>
      </c>
      <c r="B104" s="128" t="s">
        <v>129</v>
      </c>
      <c r="C104" s="105" t="s">
        <v>112</v>
      </c>
      <c r="D104" s="96">
        <f>SUM(G104:M104)</f>
        <v>14</v>
      </c>
      <c r="E104" s="117">
        <v>0</v>
      </c>
      <c r="F104" s="99">
        <f>D104+E104</f>
        <v>14</v>
      </c>
      <c r="G104" s="92">
        <v>4</v>
      </c>
      <c r="H104" s="92">
        <v>4</v>
      </c>
      <c r="I104" s="92">
        <v>6</v>
      </c>
      <c r="J104" s="90"/>
      <c r="K104" s="92"/>
      <c r="L104" s="21"/>
      <c r="M104" s="8"/>
      <c r="N104" s="8"/>
    </row>
    <row r="105" spans="1:22" s="88" customFormat="1" x14ac:dyDescent="0.25">
      <c r="A105" s="231"/>
      <c r="B105" s="128" t="s">
        <v>281</v>
      </c>
      <c r="C105" s="105" t="s">
        <v>216</v>
      </c>
      <c r="D105" s="96">
        <f>SUM(G105:M105)</f>
        <v>12</v>
      </c>
      <c r="E105" s="117">
        <v>0</v>
      </c>
      <c r="F105" s="99">
        <f>D105+E105</f>
        <v>12</v>
      </c>
      <c r="G105" s="92"/>
      <c r="H105" s="92"/>
      <c r="I105" s="92"/>
      <c r="J105" s="90"/>
      <c r="K105" s="89">
        <v>12</v>
      </c>
      <c r="L105" s="21"/>
      <c r="M105" s="8"/>
      <c r="N105" s="8"/>
    </row>
    <row r="106" spans="1:22" s="88" customFormat="1" ht="17.25" customHeight="1" x14ac:dyDescent="0.25">
      <c r="A106" s="230"/>
      <c r="B106" s="128" t="s">
        <v>219</v>
      </c>
      <c r="C106" s="105" t="s">
        <v>282</v>
      </c>
      <c r="D106" s="96">
        <f>SUM(G106:M106)</f>
        <v>10</v>
      </c>
      <c r="E106" s="117">
        <v>0</v>
      </c>
      <c r="F106" s="99">
        <f>D106+E106</f>
        <v>10</v>
      </c>
      <c r="G106" s="92"/>
      <c r="H106" s="92"/>
      <c r="I106" s="92"/>
      <c r="J106" s="90"/>
      <c r="K106" s="89">
        <v>10</v>
      </c>
      <c r="L106" s="21"/>
      <c r="M106" s="8"/>
      <c r="N106" s="8"/>
    </row>
    <row r="107" spans="1:22" s="88" customFormat="1" x14ac:dyDescent="0.25">
      <c r="A107" s="231">
        <v>9</v>
      </c>
      <c r="B107" s="128" t="s">
        <v>233</v>
      </c>
      <c r="C107" s="105" t="s">
        <v>36</v>
      </c>
      <c r="D107" s="96">
        <f>SUM(G107:M107)</f>
        <v>8</v>
      </c>
      <c r="E107" s="117"/>
      <c r="F107" s="99"/>
      <c r="G107" s="92"/>
      <c r="H107" s="92"/>
      <c r="I107" s="92">
        <v>8</v>
      </c>
      <c r="J107" s="90"/>
      <c r="K107" s="92"/>
      <c r="L107" s="21"/>
      <c r="M107" s="8"/>
      <c r="N107" s="8"/>
    </row>
    <row r="108" spans="1:22" s="88" customFormat="1" ht="15.75" customHeight="1" x14ac:dyDescent="0.25">
      <c r="A108" s="230"/>
      <c r="B108" s="129" t="s">
        <v>215</v>
      </c>
      <c r="C108" s="105" t="s">
        <v>216</v>
      </c>
      <c r="D108" s="96">
        <f>SUM(G108:M108)</f>
        <v>8</v>
      </c>
      <c r="E108" s="117">
        <v>0</v>
      </c>
      <c r="F108" s="99">
        <f>D108+E108</f>
        <v>8</v>
      </c>
      <c r="G108" s="92"/>
      <c r="H108" s="92">
        <v>8</v>
      </c>
      <c r="I108" s="92"/>
      <c r="J108" s="90"/>
      <c r="K108" s="92"/>
      <c r="L108" s="21"/>
      <c r="M108" s="8"/>
      <c r="N108" s="8"/>
    </row>
    <row r="109" spans="1:22" s="88" customFormat="1" ht="15.75" customHeight="1" x14ac:dyDescent="0.25">
      <c r="A109" s="230"/>
      <c r="B109" s="128" t="s">
        <v>283</v>
      </c>
      <c r="C109" s="105" t="s">
        <v>216</v>
      </c>
      <c r="D109" s="96">
        <f>SUM(G109:M109)</f>
        <v>8</v>
      </c>
      <c r="E109" s="117">
        <v>0</v>
      </c>
      <c r="F109" s="99">
        <f>D109+E109</f>
        <v>8</v>
      </c>
      <c r="G109" s="92"/>
      <c r="H109" s="92"/>
      <c r="I109" s="92"/>
      <c r="J109" s="90"/>
      <c r="K109" s="89">
        <v>8</v>
      </c>
      <c r="L109" s="21"/>
      <c r="M109" s="8"/>
      <c r="N109" s="8"/>
    </row>
    <row r="110" spans="1:22" s="88" customFormat="1" ht="15.75" customHeight="1" x14ac:dyDescent="0.25">
      <c r="A110" s="232">
        <v>11</v>
      </c>
      <c r="B110" s="128" t="s">
        <v>37</v>
      </c>
      <c r="C110" s="211" t="s">
        <v>112</v>
      </c>
      <c r="D110" s="96">
        <f>SUM(G110:M110)</f>
        <v>6</v>
      </c>
      <c r="E110" s="117">
        <v>0</v>
      </c>
      <c r="F110" s="99">
        <f>D110+E110</f>
        <v>6</v>
      </c>
      <c r="G110" s="105">
        <v>6</v>
      </c>
      <c r="H110" s="92"/>
      <c r="I110" s="92"/>
      <c r="J110" s="90"/>
      <c r="K110" s="92"/>
      <c r="L110" s="21"/>
      <c r="M110" s="8"/>
      <c r="N110" s="8"/>
    </row>
    <row r="111" spans="1:22" x14ac:dyDescent="0.25">
      <c r="A111" s="231"/>
      <c r="B111" s="129" t="s">
        <v>217</v>
      </c>
      <c r="C111" s="105" t="s">
        <v>218</v>
      </c>
      <c r="D111" s="96">
        <f>SUM(G111:M111)</f>
        <v>6</v>
      </c>
      <c r="E111" s="117">
        <v>0</v>
      </c>
      <c r="F111" s="99">
        <f>D111+E111</f>
        <v>6</v>
      </c>
      <c r="G111" s="92"/>
      <c r="H111" s="92">
        <v>6</v>
      </c>
      <c r="I111" s="92"/>
      <c r="J111" s="90"/>
      <c r="K111" s="89"/>
      <c r="L111" s="21"/>
      <c r="M111" s="8"/>
      <c r="N111" s="8"/>
    </row>
    <row r="112" spans="1:22" s="88" customFormat="1" x14ac:dyDescent="0.25">
      <c r="A112" s="230"/>
      <c r="B112" s="127" t="s">
        <v>59</v>
      </c>
      <c r="C112" s="105" t="s">
        <v>60</v>
      </c>
      <c r="D112" s="96">
        <f>SUM(G112:M112)</f>
        <v>6</v>
      </c>
      <c r="E112" s="117">
        <v>19</v>
      </c>
      <c r="F112" s="99">
        <f>D112+E112</f>
        <v>25</v>
      </c>
      <c r="G112" s="92"/>
      <c r="H112" s="92"/>
      <c r="I112" s="92"/>
      <c r="J112" s="90"/>
      <c r="K112" s="92">
        <v>6</v>
      </c>
      <c r="L112" s="21"/>
      <c r="M112" s="8"/>
      <c r="N112" s="8"/>
    </row>
    <row r="113" spans="1:14" s="88" customFormat="1" x14ac:dyDescent="0.25">
      <c r="A113" s="230">
        <v>13</v>
      </c>
      <c r="B113" s="128" t="s">
        <v>234</v>
      </c>
      <c r="C113" s="105" t="s">
        <v>216</v>
      </c>
      <c r="D113" s="96">
        <f>SUM(G113:M113)</f>
        <v>4</v>
      </c>
      <c r="E113" s="117"/>
      <c r="F113" s="99"/>
      <c r="G113" s="92"/>
      <c r="H113" s="92"/>
      <c r="I113" s="92">
        <v>4</v>
      </c>
      <c r="J113" s="90"/>
      <c r="K113" s="92"/>
      <c r="L113" s="21"/>
      <c r="M113" s="8"/>
      <c r="N113" s="8"/>
    </row>
    <row r="114" spans="1:14" s="88" customFormat="1" x14ac:dyDescent="0.25">
      <c r="A114" s="230"/>
      <c r="B114" s="128" t="s">
        <v>284</v>
      </c>
      <c r="C114" s="105" t="s">
        <v>216</v>
      </c>
      <c r="D114" s="96">
        <f>SUM(G114:M114)</f>
        <v>4</v>
      </c>
      <c r="E114" s="117">
        <v>0</v>
      </c>
      <c r="F114" s="99">
        <f>D114+E114</f>
        <v>4</v>
      </c>
      <c r="G114" s="92"/>
      <c r="H114" s="92"/>
      <c r="I114" s="92"/>
      <c r="J114" s="90"/>
      <c r="K114" s="89">
        <v>4</v>
      </c>
      <c r="L114" s="21"/>
      <c r="M114" s="8"/>
      <c r="N114" s="8"/>
    </row>
    <row r="115" spans="1:14" s="88" customFormat="1" x14ac:dyDescent="0.25">
      <c r="A115" s="214">
        <v>14</v>
      </c>
      <c r="B115" s="128" t="s">
        <v>235</v>
      </c>
      <c r="C115" s="105" t="s">
        <v>250</v>
      </c>
      <c r="D115" s="96">
        <f>SUM(G115:M115)</f>
        <v>2</v>
      </c>
      <c r="E115" s="117"/>
      <c r="F115" s="99"/>
      <c r="G115" s="92"/>
      <c r="H115" s="92"/>
      <c r="I115" s="92">
        <v>2</v>
      </c>
      <c r="J115" s="90"/>
      <c r="K115" s="92"/>
      <c r="L115" s="21"/>
      <c r="M115" s="8"/>
      <c r="N115" s="8"/>
    </row>
    <row r="116" spans="1:14" x14ac:dyDescent="0.25">
      <c r="A116" s="230"/>
      <c r="B116" s="129" t="s">
        <v>130</v>
      </c>
      <c r="C116" s="105" t="s">
        <v>57</v>
      </c>
      <c r="D116" s="96">
        <f>SUM(G116:M116)</f>
        <v>2</v>
      </c>
      <c r="E116" s="117">
        <v>0</v>
      </c>
      <c r="F116" s="99">
        <f>D116+E116</f>
        <v>2</v>
      </c>
      <c r="G116" s="92">
        <v>2</v>
      </c>
      <c r="H116" s="92"/>
      <c r="I116" s="92"/>
      <c r="J116" s="90"/>
      <c r="K116" s="89"/>
      <c r="L116" s="21"/>
      <c r="M116" s="8"/>
      <c r="N116" s="8"/>
    </row>
    <row r="117" spans="1:14" x14ac:dyDescent="0.25">
      <c r="A117" s="230"/>
      <c r="B117" s="129" t="s">
        <v>219</v>
      </c>
      <c r="C117" s="105" t="s">
        <v>220</v>
      </c>
      <c r="D117" s="96">
        <f>SUM(G117:M117)</f>
        <v>2</v>
      </c>
      <c r="E117" s="117">
        <v>0</v>
      </c>
      <c r="F117" s="99">
        <f>D117+E117</f>
        <v>2</v>
      </c>
      <c r="G117" s="92"/>
      <c r="H117" s="92">
        <v>2</v>
      </c>
      <c r="I117" s="92"/>
      <c r="J117" s="90"/>
      <c r="K117" s="89"/>
      <c r="L117" s="21"/>
      <c r="M117" s="8"/>
      <c r="N117" s="8"/>
    </row>
    <row r="118" spans="1:14" s="88" customFormat="1" x14ac:dyDescent="0.25">
      <c r="A118" s="214"/>
      <c r="B118" s="128" t="s">
        <v>285</v>
      </c>
      <c r="C118" s="105" t="s">
        <v>286</v>
      </c>
      <c r="D118" s="96">
        <f>SUM(G118:M118)</f>
        <v>2</v>
      </c>
      <c r="E118" s="117">
        <v>0</v>
      </c>
      <c r="F118" s="99">
        <f>D118+E118</f>
        <v>2</v>
      </c>
      <c r="G118" s="92"/>
      <c r="H118" s="92"/>
      <c r="I118" s="92"/>
      <c r="J118" s="90"/>
      <c r="K118" s="89">
        <v>2</v>
      </c>
      <c r="L118" s="21"/>
      <c r="M118" s="8"/>
      <c r="N118" s="8"/>
    </row>
    <row r="119" spans="1:14" s="88" customFormat="1" x14ac:dyDescent="0.25">
      <c r="A119" s="214"/>
      <c r="B119" s="128" t="s">
        <v>79</v>
      </c>
      <c r="C119" s="105" t="s">
        <v>45</v>
      </c>
      <c r="D119" s="96">
        <f>SUM(G119:M119)</f>
        <v>0</v>
      </c>
      <c r="E119" s="117">
        <v>20</v>
      </c>
      <c r="F119" s="99">
        <f>D119+E119</f>
        <v>20</v>
      </c>
      <c r="G119" s="92"/>
      <c r="H119" s="92"/>
      <c r="I119" s="92"/>
      <c r="J119" s="90"/>
      <c r="K119" s="92"/>
      <c r="L119" s="21"/>
      <c r="M119" s="8"/>
      <c r="N119" s="8"/>
    </row>
    <row r="120" spans="1:14" s="88" customFormat="1" x14ac:dyDescent="0.25">
      <c r="A120" s="214"/>
      <c r="B120" s="128" t="s">
        <v>55</v>
      </c>
      <c r="C120" s="105" t="s">
        <v>57</v>
      </c>
      <c r="D120" s="96">
        <f>SUM(G120:M120)</f>
        <v>0</v>
      </c>
      <c r="E120" s="117">
        <v>14</v>
      </c>
      <c r="F120" s="99">
        <f>D120+E120</f>
        <v>14</v>
      </c>
      <c r="G120" s="92"/>
      <c r="H120" s="92"/>
      <c r="I120" s="92"/>
      <c r="J120" s="90"/>
      <c r="K120" s="92"/>
      <c r="L120" s="21"/>
      <c r="M120" s="8"/>
      <c r="N120" s="8"/>
    </row>
    <row r="121" spans="1:14" s="88" customFormat="1" x14ac:dyDescent="0.25">
      <c r="A121" s="230"/>
      <c r="B121" s="128" t="s">
        <v>80</v>
      </c>
      <c r="C121" s="105" t="s">
        <v>81</v>
      </c>
      <c r="D121" s="96">
        <f>SUM(G121:M121)</f>
        <v>0</v>
      </c>
      <c r="E121" s="117">
        <v>12</v>
      </c>
      <c r="F121" s="99">
        <f>D121+E121</f>
        <v>12</v>
      </c>
      <c r="G121" s="92"/>
      <c r="H121" s="92"/>
      <c r="I121" s="92"/>
      <c r="J121" s="90"/>
      <c r="K121" s="89"/>
      <c r="L121" s="21"/>
      <c r="M121" s="8"/>
      <c r="N121" s="8"/>
    </row>
    <row r="122" spans="1:14" s="88" customFormat="1" x14ac:dyDescent="0.25">
      <c r="A122" s="230"/>
      <c r="B122" s="128" t="s">
        <v>110</v>
      </c>
      <c r="C122" s="105" t="s">
        <v>60</v>
      </c>
      <c r="D122" s="96">
        <f>SUM(G122:M122)</f>
        <v>0</v>
      </c>
      <c r="E122" s="117">
        <v>10</v>
      </c>
      <c r="F122" s="99">
        <f>D122+E122</f>
        <v>10</v>
      </c>
      <c r="G122" s="92"/>
      <c r="H122" s="92"/>
      <c r="I122" s="92"/>
      <c r="J122" s="90"/>
      <c r="K122" s="20"/>
      <c r="L122" s="21"/>
      <c r="M122" s="8"/>
      <c r="N122" s="8"/>
    </row>
    <row r="123" spans="1:14" s="88" customFormat="1" x14ac:dyDescent="0.25">
      <c r="A123" s="230"/>
      <c r="B123" s="128" t="s">
        <v>95</v>
      </c>
      <c r="C123" s="105" t="s">
        <v>36</v>
      </c>
      <c r="D123" s="96">
        <f>SUM(G123:M123)</f>
        <v>0</v>
      </c>
      <c r="E123" s="117">
        <v>6</v>
      </c>
      <c r="F123" s="99">
        <f>D123+E123</f>
        <v>6</v>
      </c>
      <c r="G123" s="92"/>
      <c r="H123" s="92"/>
      <c r="I123" s="92"/>
      <c r="J123" s="90"/>
      <c r="K123" s="92"/>
      <c r="L123" s="21"/>
      <c r="M123" s="8"/>
      <c r="N123" s="8"/>
    </row>
    <row r="124" spans="1:14" s="88" customFormat="1" x14ac:dyDescent="0.25">
      <c r="A124" s="230"/>
      <c r="B124" s="128" t="s">
        <v>56</v>
      </c>
      <c r="C124" s="105" t="s">
        <v>40</v>
      </c>
      <c r="D124" s="96">
        <f>SUM(G124:M124)</f>
        <v>0</v>
      </c>
      <c r="E124" s="117">
        <v>6</v>
      </c>
      <c r="F124" s="99">
        <f>D124+E124</f>
        <v>6</v>
      </c>
      <c r="G124" s="92"/>
      <c r="H124" s="92"/>
      <c r="I124" s="92"/>
      <c r="J124" s="90"/>
      <c r="K124" s="92"/>
      <c r="L124" s="21"/>
      <c r="M124" s="8"/>
      <c r="N124" s="8"/>
    </row>
    <row r="125" spans="1:14" s="88" customFormat="1" x14ac:dyDescent="0.25">
      <c r="A125" s="230"/>
      <c r="B125" s="128" t="s">
        <v>111</v>
      </c>
      <c r="C125" s="105" t="s">
        <v>112</v>
      </c>
      <c r="D125" s="96">
        <f>SUM(G125:M125)</f>
        <v>0</v>
      </c>
      <c r="E125" s="117">
        <v>6</v>
      </c>
      <c r="F125" s="99">
        <f>D125+E125</f>
        <v>6</v>
      </c>
      <c r="G125" s="92"/>
      <c r="H125" s="92"/>
      <c r="I125" s="92"/>
      <c r="J125" s="90"/>
      <c r="K125" s="20"/>
      <c r="L125" s="21"/>
      <c r="M125" s="8"/>
      <c r="N125" s="8"/>
    </row>
    <row r="126" spans="1:14" s="88" customFormat="1" x14ac:dyDescent="0.25">
      <c r="A126" s="230"/>
      <c r="B126" s="128" t="s">
        <v>96</v>
      </c>
      <c r="C126" s="105" t="s">
        <v>45</v>
      </c>
      <c r="D126" s="96">
        <f>SUM(G126:M126)</f>
        <v>0</v>
      </c>
      <c r="E126" s="117">
        <v>4</v>
      </c>
      <c r="F126" s="99">
        <f>D126+E126</f>
        <v>4</v>
      </c>
      <c r="G126" s="92"/>
      <c r="H126" s="92"/>
      <c r="I126" s="92"/>
      <c r="J126" s="90"/>
      <c r="K126" s="89"/>
      <c r="L126" s="21"/>
      <c r="M126" s="8"/>
      <c r="N126" s="8"/>
    </row>
    <row r="127" spans="1:14" x14ac:dyDescent="0.25">
      <c r="A127" s="214"/>
      <c r="B127" s="128" t="s">
        <v>97</v>
      </c>
      <c r="C127" s="105" t="s">
        <v>45</v>
      </c>
      <c r="D127" s="96">
        <f>SUM(G127:M127)</f>
        <v>0</v>
      </c>
      <c r="E127" s="117">
        <v>2</v>
      </c>
      <c r="F127" s="99">
        <f>D127+E127</f>
        <v>2</v>
      </c>
      <c r="G127" s="92"/>
      <c r="H127" s="92"/>
      <c r="I127" s="92"/>
      <c r="J127" s="90"/>
      <c r="K127" s="20"/>
      <c r="L127" s="21"/>
      <c r="M127" s="8"/>
      <c r="N127" s="8"/>
    </row>
    <row r="128" spans="1:14" x14ac:dyDescent="0.25">
      <c r="A128" s="100" t="s">
        <v>19</v>
      </c>
      <c r="B128" s="114"/>
      <c r="C128" s="114"/>
      <c r="D128" s="115"/>
      <c r="E128" s="116"/>
      <c r="F128" s="115"/>
      <c r="G128" s="115"/>
      <c r="H128" s="115"/>
      <c r="I128" s="115"/>
    </row>
    <row r="129" spans="1:21" s="88" customFormat="1" x14ac:dyDescent="0.25">
      <c r="A129" s="100"/>
      <c r="B129" s="114"/>
      <c r="C129" s="114"/>
      <c r="D129" s="115"/>
      <c r="E129" s="116"/>
      <c r="F129" s="115"/>
      <c r="G129" s="115"/>
      <c r="H129" s="115"/>
      <c r="I129" s="115"/>
    </row>
    <row r="130" spans="1:21" x14ac:dyDescent="0.25">
      <c r="B130" s="123" t="s">
        <v>20</v>
      </c>
      <c r="C130" s="123" t="s">
        <v>21</v>
      </c>
    </row>
    <row r="131" spans="1:21" s="24" customFormat="1" x14ac:dyDescent="0.25">
      <c r="B131" s="124" t="s">
        <v>221</v>
      </c>
      <c r="C131" s="124" t="s">
        <v>161</v>
      </c>
      <c r="H131" s="88"/>
      <c r="I131" s="88"/>
    </row>
    <row r="132" spans="1:21" s="88" customFormat="1" x14ac:dyDescent="0.25">
      <c r="B132" s="124" t="s">
        <v>92</v>
      </c>
      <c r="C132" s="124" t="s">
        <v>224</v>
      </c>
    </row>
    <row r="133" spans="1:21" s="88" customFormat="1" x14ac:dyDescent="0.25">
      <c r="B133" s="124" t="s">
        <v>38</v>
      </c>
      <c r="C133" s="124" t="s">
        <v>224</v>
      </c>
    </row>
    <row r="134" spans="1:21" s="88" customFormat="1" x14ac:dyDescent="0.25">
      <c r="B134" s="124" t="s">
        <v>94</v>
      </c>
      <c r="C134" s="124" t="s">
        <v>224</v>
      </c>
    </row>
    <row r="135" spans="1:21" s="88" customFormat="1" x14ac:dyDescent="0.25">
      <c r="B135" s="275" t="s">
        <v>287</v>
      </c>
      <c r="C135" s="275" t="s">
        <v>288</v>
      </c>
    </row>
    <row r="136" spans="1:21" s="24" customFormat="1" x14ac:dyDescent="0.25">
      <c r="B136" s="50"/>
      <c r="C136" s="50"/>
      <c r="H136" s="88"/>
      <c r="I136" s="88"/>
    </row>
    <row r="137" spans="1:21" ht="18.75" x14ac:dyDescent="0.25">
      <c r="A137" s="246" t="s">
        <v>232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</row>
    <row r="138" spans="1:21" ht="119.25" customHeight="1" x14ac:dyDescent="0.25">
      <c r="A138" s="146" t="s">
        <v>1</v>
      </c>
      <c r="B138" s="167" t="s">
        <v>2</v>
      </c>
      <c r="C138" s="168" t="s">
        <v>3</v>
      </c>
      <c r="D138" s="189" t="s">
        <v>117</v>
      </c>
      <c r="E138" s="171" t="s">
        <v>47</v>
      </c>
      <c r="F138" s="171" t="s">
        <v>161</v>
      </c>
      <c r="G138" s="205" t="s">
        <v>224</v>
      </c>
      <c r="H138" s="205" t="s">
        <v>225</v>
      </c>
      <c r="I138" s="205" t="s">
        <v>226</v>
      </c>
      <c r="J138" s="171"/>
      <c r="K138" s="172"/>
      <c r="L138" s="171"/>
      <c r="M138" s="171"/>
    </row>
    <row r="139" spans="1:21" x14ac:dyDescent="0.25">
      <c r="A139" s="97">
        <v>1</v>
      </c>
      <c r="B139" s="128" t="s">
        <v>131</v>
      </c>
      <c r="C139" s="105" t="s">
        <v>112</v>
      </c>
      <c r="D139" s="194">
        <f>SUM(E139:K139)</f>
        <v>70</v>
      </c>
      <c r="E139" s="89">
        <v>20</v>
      </c>
      <c r="F139" s="92">
        <v>20</v>
      </c>
      <c r="G139" s="92">
        <v>20</v>
      </c>
      <c r="H139" s="90"/>
      <c r="I139" s="92">
        <v>10</v>
      </c>
      <c r="J139" s="21"/>
      <c r="K139" s="8"/>
      <c r="L139" s="92"/>
      <c r="M139" s="21"/>
    </row>
    <row r="140" spans="1:21" x14ac:dyDescent="0.25">
      <c r="A140" s="174">
        <v>2</v>
      </c>
      <c r="B140" s="129" t="s">
        <v>132</v>
      </c>
      <c r="C140" s="105" t="s">
        <v>34</v>
      </c>
      <c r="D140" s="194">
        <f>SUM(E140:K140)</f>
        <v>30</v>
      </c>
      <c r="E140" s="89">
        <v>15</v>
      </c>
      <c r="F140" s="105"/>
      <c r="G140" s="105">
        <v>15</v>
      </c>
      <c r="H140" s="105"/>
      <c r="I140" s="105"/>
      <c r="J140" s="105"/>
      <c r="K140" s="105"/>
      <c r="L140" s="105"/>
      <c r="M140" s="105"/>
    </row>
    <row r="141" spans="1:21" s="88" customFormat="1" x14ac:dyDescent="0.25">
      <c r="A141" s="174">
        <v>3</v>
      </c>
      <c r="B141" s="129" t="s">
        <v>290</v>
      </c>
      <c r="C141" s="105" t="s">
        <v>34</v>
      </c>
      <c r="D141" s="194">
        <f>SUM(E141:K141)</f>
        <v>6</v>
      </c>
      <c r="E141" s="92"/>
      <c r="F141" s="92"/>
      <c r="G141" s="92"/>
      <c r="H141" s="90"/>
      <c r="I141" s="92">
        <v>6</v>
      </c>
      <c r="J141" s="21"/>
      <c r="K141" s="8"/>
      <c r="L141" s="92"/>
      <c r="M141" s="21"/>
    </row>
    <row r="142" spans="1:21" s="88" customFormat="1" x14ac:dyDescent="0.25">
      <c r="A142" s="174">
        <v>4</v>
      </c>
      <c r="B142" s="129" t="s">
        <v>104</v>
      </c>
      <c r="C142" s="105" t="s">
        <v>34</v>
      </c>
      <c r="D142" s="194">
        <f>SUM(E142:K142)</f>
        <v>4</v>
      </c>
      <c r="E142" s="108"/>
      <c r="F142" s="105"/>
      <c r="G142" s="105"/>
      <c r="H142" s="105"/>
      <c r="I142" s="105">
        <v>4</v>
      </c>
      <c r="J142" s="105"/>
      <c r="K142" s="105"/>
      <c r="L142" s="105"/>
      <c r="M142" s="105"/>
    </row>
    <row r="143" spans="1:21" x14ac:dyDescent="0.25">
      <c r="A143" s="174"/>
      <c r="B143" s="129"/>
      <c r="C143" s="105"/>
      <c r="D143" s="194">
        <f>SUM(E143:K143)</f>
        <v>0</v>
      </c>
      <c r="E143" s="92"/>
      <c r="F143" s="92"/>
      <c r="G143" s="92"/>
      <c r="H143" s="92"/>
      <c r="I143" s="90"/>
      <c r="J143" s="89"/>
      <c r="K143" s="21"/>
      <c r="L143" s="8"/>
      <c r="M143" s="105"/>
    </row>
    <row r="144" spans="1:21" x14ac:dyDescent="0.25">
      <c r="A144" s="174"/>
      <c r="B144" s="129"/>
      <c r="C144" s="105"/>
      <c r="D144" s="194">
        <f>SUM(E144:K144)</f>
        <v>0</v>
      </c>
      <c r="E144" s="108"/>
      <c r="F144" s="92"/>
      <c r="G144" s="92"/>
      <c r="H144" s="92"/>
      <c r="I144" s="90"/>
      <c r="J144" s="92"/>
      <c r="K144" s="21"/>
      <c r="L144" s="8"/>
      <c r="M144" s="105"/>
      <c r="N144" s="88"/>
      <c r="O144" s="88"/>
      <c r="P144" s="88"/>
      <c r="Q144" s="88"/>
      <c r="R144" s="88"/>
      <c r="S144" s="88"/>
      <c r="T144" s="88"/>
      <c r="U144" s="88"/>
    </row>
    <row r="145" spans="1:21" ht="12.75" customHeight="1" x14ac:dyDescent="0.25">
      <c r="A145" s="174"/>
      <c r="B145" s="129"/>
      <c r="C145" s="105"/>
      <c r="D145" s="89"/>
      <c r="E145" s="105"/>
      <c r="F145" s="105"/>
      <c r="G145" s="105"/>
      <c r="H145" s="105"/>
      <c r="I145" s="105"/>
      <c r="J145" s="105"/>
      <c r="K145" s="105"/>
      <c r="L145" s="105"/>
      <c r="M145" s="105"/>
      <c r="N145" s="88"/>
      <c r="O145" s="88"/>
      <c r="P145" s="88"/>
      <c r="Q145" s="88"/>
      <c r="R145" s="88"/>
      <c r="S145" s="88"/>
      <c r="T145" s="88"/>
      <c r="U145" s="88"/>
    </row>
    <row r="146" spans="1:21" s="88" customFormat="1" x14ac:dyDescent="0.25">
      <c r="A146" s="100"/>
      <c r="B146" s="107"/>
      <c r="C146"/>
      <c r="D146"/>
      <c r="E146"/>
      <c r="F146"/>
      <c r="G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29.25" customHeight="1" x14ac:dyDescent="0.25">
      <c r="B147" s="120"/>
    </row>
    <row r="148" spans="1:21" ht="24.75" customHeight="1" x14ac:dyDescent="0.25">
      <c r="A148" s="88"/>
      <c r="B148" s="120"/>
      <c r="C148" s="88"/>
      <c r="D148" s="88"/>
      <c r="E148" s="88"/>
      <c r="F148" s="88"/>
      <c r="G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</row>
    <row r="149" spans="1:21" ht="18.75" x14ac:dyDescent="0.25">
      <c r="A149" s="269" t="s">
        <v>22</v>
      </c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</row>
    <row r="150" spans="1:21" ht="72.75" customHeight="1" x14ac:dyDescent="0.25">
      <c r="A150" s="43" t="s">
        <v>1</v>
      </c>
      <c r="B150" s="39" t="s">
        <v>2</v>
      </c>
      <c r="C150" s="41" t="s">
        <v>3</v>
      </c>
      <c r="D150" s="156" t="s">
        <v>117</v>
      </c>
      <c r="E150" s="268" t="s">
        <v>53</v>
      </c>
      <c r="F150" s="268" t="s">
        <v>161</v>
      </c>
      <c r="G150" s="250" t="s">
        <v>224</v>
      </c>
      <c r="H150" s="250" t="s">
        <v>225</v>
      </c>
      <c r="I150" s="250" t="s">
        <v>226</v>
      </c>
      <c r="J150" s="268"/>
      <c r="K150" s="250"/>
      <c r="L150" s="37" t="s">
        <v>6</v>
      </c>
      <c r="M150" s="271" t="s">
        <v>23</v>
      </c>
      <c r="N150" s="272"/>
      <c r="O150" s="272"/>
      <c r="P150" s="272"/>
      <c r="Q150" s="273"/>
    </row>
    <row r="151" spans="1:21" s="88" customFormat="1" x14ac:dyDescent="0.25">
      <c r="A151" s="44"/>
      <c r="B151" s="40"/>
      <c r="C151" s="42"/>
      <c r="D151" s="36"/>
      <c r="E151" s="268"/>
      <c r="F151" s="268"/>
      <c r="G151" s="251"/>
      <c r="H151" s="251"/>
      <c r="I151" s="251"/>
      <c r="J151" s="268"/>
      <c r="K151" s="251"/>
      <c r="L151" s="38"/>
      <c r="M151" s="35" t="s">
        <v>8</v>
      </c>
      <c r="N151" s="35" t="s">
        <v>9</v>
      </c>
      <c r="O151" s="35" t="s">
        <v>10</v>
      </c>
      <c r="P151" s="35" t="s">
        <v>11</v>
      </c>
      <c r="Q151" s="35" t="s">
        <v>24</v>
      </c>
      <c r="R151" s="32"/>
      <c r="S151"/>
      <c r="T151"/>
      <c r="U151"/>
    </row>
    <row r="152" spans="1:21" s="88" customFormat="1" x14ac:dyDescent="0.25">
      <c r="A152" s="174">
        <v>1</v>
      </c>
      <c r="B152" s="203" t="s">
        <v>133</v>
      </c>
      <c r="C152" s="204" t="s">
        <v>60</v>
      </c>
      <c r="D152" s="212">
        <f t="shared" ref="D152" si="0">SUM(E152:J152)</f>
        <v>61</v>
      </c>
      <c r="E152" s="213">
        <v>15</v>
      </c>
      <c r="F152" s="276">
        <v>20</v>
      </c>
      <c r="G152" s="277">
        <v>6</v>
      </c>
      <c r="H152" s="277"/>
      <c r="I152" s="277">
        <v>20</v>
      </c>
      <c r="J152" s="276"/>
      <c r="K152" s="89"/>
      <c r="L152" s="55" t="s">
        <v>213</v>
      </c>
      <c r="M152" s="63" t="s">
        <v>62</v>
      </c>
      <c r="N152" s="63"/>
      <c r="O152" s="63"/>
      <c r="P152" s="63"/>
      <c r="Q152" s="63"/>
      <c r="R152" s="32"/>
      <c r="S152"/>
      <c r="T152"/>
      <c r="U152"/>
    </row>
    <row r="153" spans="1:21" s="88" customFormat="1" x14ac:dyDescent="0.25">
      <c r="A153" s="244">
        <v>2</v>
      </c>
      <c r="B153" s="127" t="s">
        <v>84</v>
      </c>
      <c r="C153" s="105" t="s">
        <v>85</v>
      </c>
      <c r="D153" s="96">
        <f t="shared" ref="D153:D165" si="1">SUM(E153:J153)</f>
        <v>20</v>
      </c>
      <c r="E153" s="92">
        <v>20</v>
      </c>
      <c r="F153" s="90"/>
      <c r="G153" s="89"/>
      <c r="H153" s="89"/>
      <c r="I153" s="89"/>
      <c r="J153" s="90"/>
      <c r="K153" s="89"/>
      <c r="L153" s="55" t="s">
        <v>156</v>
      </c>
      <c r="M153" s="63" t="s">
        <v>62</v>
      </c>
      <c r="N153" s="63"/>
      <c r="O153" s="63"/>
      <c r="P153" s="63"/>
      <c r="Q153" s="63"/>
      <c r="R153" s="32"/>
    </row>
    <row r="154" spans="1:21" s="88" customFormat="1" x14ac:dyDescent="0.25">
      <c r="A154" s="245"/>
      <c r="B154" s="127" t="s">
        <v>236</v>
      </c>
      <c r="C154" s="105" t="s">
        <v>251</v>
      </c>
      <c r="D154" s="96">
        <f t="shared" si="1"/>
        <v>20</v>
      </c>
      <c r="E154" s="92"/>
      <c r="F154" s="90"/>
      <c r="G154" s="89">
        <v>20</v>
      </c>
      <c r="H154" s="89"/>
      <c r="I154" s="89"/>
      <c r="J154" s="90"/>
      <c r="K154" s="89"/>
      <c r="L154" s="55" t="s">
        <v>118</v>
      </c>
      <c r="M154" s="63"/>
      <c r="N154" s="63"/>
      <c r="O154" s="63"/>
      <c r="P154" s="63"/>
      <c r="Q154" s="63"/>
      <c r="R154" s="32"/>
    </row>
    <row r="155" spans="1:21" s="88" customFormat="1" x14ac:dyDescent="0.25">
      <c r="A155" s="174">
        <v>4</v>
      </c>
      <c r="B155" s="127" t="s">
        <v>134</v>
      </c>
      <c r="C155" s="105" t="s">
        <v>67</v>
      </c>
      <c r="D155" s="96">
        <f t="shared" si="1"/>
        <v>16</v>
      </c>
      <c r="E155" s="92">
        <v>12</v>
      </c>
      <c r="F155" s="90"/>
      <c r="G155" s="89">
        <v>4</v>
      </c>
      <c r="H155" s="89"/>
      <c r="I155" s="89"/>
      <c r="J155" s="90"/>
      <c r="K155" s="89"/>
      <c r="L155" s="55">
        <v>1</v>
      </c>
      <c r="M155" s="63" t="s">
        <v>62</v>
      </c>
      <c r="N155" s="129"/>
      <c r="O155" s="129"/>
      <c r="P155" s="129"/>
      <c r="Q155" s="129"/>
      <c r="R155" s="32"/>
    </row>
    <row r="156" spans="1:21" s="88" customFormat="1" x14ac:dyDescent="0.25">
      <c r="A156" s="244">
        <v>5</v>
      </c>
      <c r="B156" s="127" t="s">
        <v>222</v>
      </c>
      <c r="C156" s="105" t="s">
        <v>99</v>
      </c>
      <c r="D156" s="96">
        <f t="shared" si="1"/>
        <v>15</v>
      </c>
      <c r="E156" s="92"/>
      <c r="F156" s="90">
        <v>15</v>
      </c>
      <c r="G156" s="89"/>
      <c r="H156" s="89"/>
      <c r="I156" s="89"/>
      <c r="J156" s="90"/>
      <c r="K156" s="89"/>
      <c r="L156" s="55"/>
      <c r="M156" s="63"/>
      <c r="N156" s="63"/>
      <c r="O156" s="63"/>
      <c r="P156" s="63"/>
      <c r="Q156" s="63"/>
      <c r="R156" s="32"/>
    </row>
    <row r="157" spans="1:21" s="88" customFormat="1" x14ac:dyDescent="0.25">
      <c r="A157" s="245"/>
      <c r="B157" s="127" t="s">
        <v>87</v>
      </c>
      <c r="C157" s="105" t="s">
        <v>60</v>
      </c>
      <c r="D157" s="96">
        <f t="shared" si="1"/>
        <v>15</v>
      </c>
      <c r="E157" s="92"/>
      <c r="F157" s="90"/>
      <c r="G157" s="89">
        <v>15</v>
      </c>
      <c r="H157" s="89"/>
      <c r="I157" s="89"/>
      <c r="J157" s="90"/>
      <c r="K157" s="89"/>
      <c r="L157" s="55">
        <v>2</v>
      </c>
      <c r="M157" s="63"/>
      <c r="N157" s="63"/>
      <c r="O157" s="63"/>
      <c r="P157" s="63"/>
      <c r="Q157" s="63"/>
      <c r="R157" s="32"/>
    </row>
    <row r="158" spans="1:21" s="88" customFormat="1" x14ac:dyDescent="0.25">
      <c r="A158" s="244">
        <v>7</v>
      </c>
      <c r="B158" s="127" t="s">
        <v>223</v>
      </c>
      <c r="C158" s="105" t="s">
        <v>186</v>
      </c>
      <c r="D158" s="96">
        <f t="shared" si="1"/>
        <v>12</v>
      </c>
      <c r="E158" s="92"/>
      <c r="F158" s="90">
        <v>12</v>
      </c>
      <c r="G158" s="89"/>
      <c r="H158" s="89"/>
      <c r="I158" s="89"/>
      <c r="J158" s="90"/>
      <c r="K158" s="89"/>
      <c r="L158" s="55"/>
      <c r="M158" s="63"/>
      <c r="N158" s="63"/>
      <c r="O158" s="63"/>
      <c r="P158" s="63"/>
      <c r="Q158" s="63"/>
      <c r="R158" s="32"/>
    </row>
    <row r="159" spans="1:21" s="88" customFormat="1" x14ac:dyDescent="0.25">
      <c r="A159" s="245"/>
      <c r="B159" s="127" t="s">
        <v>237</v>
      </c>
      <c r="C159" s="105" t="s">
        <v>85</v>
      </c>
      <c r="D159" s="96">
        <f t="shared" si="1"/>
        <v>12</v>
      </c>
      <c r="E159" s="92"/>
      <c r="F159" s="90"/>
      <c r="G159" s="89">
        <v>12</v>
      </c>
      <c r="H159" s="89"/>
      <c r="I159" s="89"/>
      <c r="J159" s="90"/>
      <c r="K159" s="89"/>
      <c r="L159" s="55">
        <v>1</v>
      </c>
      <c r="M159" s="63"/>
      <c r="N159" s="63"/>
      <c r="O159" s="63"/>
      <c r="P159" s="63"/>
      <c r="Q159" s="63"/>
      <c r="R159" s="32"/>
    </row>
    <row r="160" spans="1:21" x14ac:dyDescent="0.25">
      <c r="A160" s="174">
        <v>9</v>
      </c>
      <c r="B160" s="127" t="s">
        <v>238</v>
      </c>
      <c r="C160" s="105" t="s">
        <v>67</v>
      </c>
      <c r="D160" s="96">
        <f t="shared" si="1"/>
        <v>10</v>
      </c>
      <c r="E160" s="92"/>
      <c r="F160" s="90"/>
      <c r="G160" s="89">
        <v>10</v>
      </c>
      <c r="H160" s="89"/>
      <c r="I160" s="89"/>
      <c r="J160" s="90"/>
      <c r="K160" s="89"/>
      <c r="L160" s="55"/>
      <c r="M160" s="63"/>
      <c r="N160" s="63"/>
      <c r="O160" s="63"/>
      <c r="P160" s="63"/>
      <c r="Q160" s="63"/>
      <c r="R160" s="32"/>
      <c r="S160" s="88"/>
      <c r="T160" s="88"/>
      <c r="U160" s="88"/>
    </row>
    <row r="161" spans="1:21" s="88" customFormat="1" x14ac:dyDescent="0.25">
      <c r="A161" s="174">
        <v>10</v>
      </c>
      <c r="B161" s="127" t="s">
        <v>239</v>
      </c>
      <c r="C161" s="105" t="s">
        <v>73</v>
      </c>
      <c r="D161" s="96">
        <f t="shared" si="1"/>
        <v>8</v>
      </c>
      <c r="E161" s="92"/>
      <c r="F161" s="90"/>
      <c r="G161" s="89">
        <v>8</v>
      </c>
      <c r="H161" s="89"/>
      <c r="I161" s="89"/>
      <c r="J161" s="90"/>
      <c r="K161" s="89"/>
      <c r="L161" s="55"/>
      <c r="M161" s="63"/>
      <c r="N161" s="63"/>
      <c r="O161" s="63"/>
      <c r="P161" s="63"/>
      <c r="Q161" s="63"/>
      <c r="R161" s="32"/>
    </row>
    <row r="162" spans="1:21" x14ac:dyDescent="0.25">
      <c r="A162" s="174">
        <v>11</v>
      </c>
      <c r="B162" s="127" t="s">
        <v>78</v>
      </c>
      <c r="C162" s="105" t="s">
        <v>112</v>
      </c>
      <c r="D162" s="96">
        <f t="shared" si="1"/>
        <v>2</v>
      </c>
      <c r="E162" s="92"/>
      <c r="F162" s="90"/>
      <c r="G162" s="89">
        <v>2</v>
      </c>
      <c r="H162" s="89"/>
      <c r="I162" s="89"/>
      <c r="J162" s="90"/>
      <c r="K162" s="89"/>
      <c r="L162" s="55"/>
      <c r="M162" s="63"/>
      <c r="N162" s="129"/>
      <c r="O162" s="129"/>
      <c r="P162" s="129"/>
      <c r="Q162" s="129"/>
      <c r="R162" s="32"/>
      <c r="S162" s="88"/>
      <c r="T162" s="88"/>
      <c r="U162" s="88"/>
    </row>
    <row r="163" spans="1:21" s="88" customFormat="1" x14ac:dyDescent="0.25">
      <c r="A163" s="174"/>
      <c r="B163" s="127" t="s">
        <v>86</v>
      </c>
      <c r="C163" s="105" t="s">
        <v>63</v>
      </c>
      <c r="D163" s="96">
        <f t="shared" si="1"/>
        <v>0</v>
      </c>
      <c r="E163" s="92"/>
      <c r="F163" s="90"/>
      <c r="G163" s="89"/>
      <c r="H163" s="89"/>
      <c r="I163" s="89"/>
      <c r="J163" s="129"/>
      <c r="K163" s="129"/>
      <c r="L163" s="55">
        <v>2</v>
      </c>
      <c r="M163" s="129"/>
      <c r="N163" s="62"/>
      <c r="O163" s="63"/>
      <c r="P163" s="63"/>
      <c r="Q163" s="63"/>
      <c r="R163"/>
      <c r="S163"/>
      <c r="T163"/>
      <c r="U163"/>
    </row>
    <row r="164" spans="1:21" s="88" customFormat="1" x14ac:dyDescent="0.25">
      <c r="A164" s="174"/>
      <c r="B164" s="127" t="s">
        <v>66</v>
      </c>
      <c r="C164" s="108" t="s">
        <v>64</v>
      </c>
      <c r="D164" s="96">
        <f t="shared" si="1"/>
        <v>0</v>
      </c>
      <c r="E164" s="92"/>
      <c r="F164" s="90"/>
      <c r="G164" s="89"/>
      <c r="H164" s="89"/>
      <c r="I164" s="89"/>
      <c r="J164" s="90"/>
      <c r="K164" s="89"/>
      <c r="L164" s="55" t="s">
        <v>118</v>
      </c>
      <c r="M164" s="63"/>
      <c r="N164" s="63"/>
      <c r="O164" s="63"/>
      <c r="P164" s="63"/>
      <c r="Q164" s="63"/>
    </row>
    <row r="165" spans="1:21" s="88" customFormat="1" x14ac:dyDescent="0.25">
      <c r="A165" s="174"/>
      <c r="B165" s="127" t="s">
        <v>98</v>
      </c>
      <c r="C165" s="105" t="s">
        <v>99</v>
      </c>
      <c r="D165" s="96">
        <f t="shared" si="1"/>
        <v>0</v>
      </c>
      <c r="E165" s="92"/>
      <c r="F165" s="90"/>
      <c r="G165" s="89"/>
      <c r="H165" s="89"/>
      <c r="I165" s="89"/>
      <c r="J165" s="90"/>
      <c r="K165" s="89"/>
      <c r="L165" s="55">
        <v>1</v>
      </c>
      <c r="M165" s="63"/>
      <c r="N165" s="63"/>
      <c r="O165" s="63"/>
      <c r="P165" s="63"/>
      <c r="Q165" s="63"/>
    </row>
    <row r="166" spans="1:21" s="88" customFormat="1" x14ac:dyDescent="0.25">
      <c r="A166" s="24"/>
      <c r="B166" s="24"/>
      <c r="C166" s="24"/>
      <c r="D166" s="28"/>
      <c r="E166" s="29"/>
      <c r="F166" s="29"/>
      <c r="G166" s="30"/>
      <c r="H166" s="30"/>
      <c r="I166" s="30"/>
      <c r="J166" s="30"/>
      <c r="K166" s="29"/>
      <c r="L166" s="29"/>
      <c r="M166" s="26"/>
      <c r="N166" s="26"/>
      <c r="O166" s="31"/>
      <c r="P166" s="31"/>
      <c r="Q166" s="32"/>
      <c r="R166"/>
      <c r="S166"/>
      <c r="T166"/>
      <c r="U166"/>
    </row>
    <row r="167" spans="1:21" s="88" customFormat="1" x14ac:dyDescent="0.25">
      <c r="A167" s="100" t="s">
        <v>15</v>
      </c>
      <c r="B167" s="24"/>
      <c r="C167" s="25"/>
      <c r="D167" s="25"/>
      <c r="E167" s="25"/>
      <c r="F167" s="25"/>
      <c r="G167" s="25"/>
      <c r="H167" s="81"/>
      <c r="I167" s="81"/>
      <c r="J167" s="25"/>
      <c r="K167" s="25"/>
      <c r="L167" s="25"/>
      <c r="M167" s="27"/>
      <c r="N167" s="27"/>
      <c r="O167" s="33"/>
      <c r="P167" s="33"/>
      <c r="Q167" s="34"/>
      <c r="R167"/>
      <c r="S167"/>
      <c r="T167"/>
      <c r="U167"/>
    </row>
    <row r="168" spans="1:21" s="88" customFormat="1" x14ac:dyDescent="0.25">
      <c r="A168" s="100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27"/>
      <c r="N168" s="27"/>
      <c r="O168" s="33"/>
      <c r="P168" s="33"/>
      <c r="Q168" s="34"/>
    </row>
    <row r="169" spans="1:21" s="88" customFormat="1" x14ac:dyDescent="0.25">
      <c r="A169" s="100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27"/>
      <c r="N169" s="27"/>
      <c r="O169" s="33"/>
      <c r="P169" s="33"/>
      <c r="Q169" s="34"/>
    </row>
    <row r="170" spans="1:21" s="88" customFormat="1" x14ac:dyDescent="0.25">
      <c r="A170" s="100"/>
      <c r="B170" s="123" t="s">
        <v>20</v>
      </c>
      <c r="C170" s="123" t="s">
        <v>21</v>
      </c>
      <c r="D170" s="81"/>
      <c r="E170" s="81"/>
      <c r="F170" s="81"/>
      <c r="G170" s="81"/>
      <c r="H170" s="81"/>
      <c r="I170" s="81"/>
      <c r="J170" s="81"/>
      <c r="K170" s="81"/>
      <c r="L170" s="81"/>
      <c r="M170" s="27"/>
      <c r="N170" s="27"/>
      <c r="O170" s="33"/>
      <c r="P170" s="33"/>
      <c r="Q170" s="34"/>
    </row>
    <row r="171" spans="1:21" s="88" customFormat="1" x14ac:dyDescent="0.25">
      <c r="A171" s="100"/>
      <c r="B171" s="124" t="s">
        <v>289</v>
      </c>
      <c r="C171" s="124" t="s">
        <v>288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27"/>
      <c r="N171" s="27"/>
      <c r="O171" s="33"/>
      <c r="P171" s="33"/>
      <c r="Q171" s="34"/>
    </row>
    <row r="172" spans="1:21" s="88" customFormat="1" x14ac:dyDescent="0.25">
      <c r="A172" s="10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27"/>
      <c r="N172" s="27"/>
      <c r="O172" s="33"/>
      <c r="P172" s="33"/>
      <c r="Q172" s="34"/>
    </row>
    <row r="174" spans="1:21" ht="18.75" customHeight="1" x14ac:dyDescent="0.25"/>
    <row r="175" spans="1:21" ht="40.5" customHeight="1" x14ac:dyDescent="0.25">
      <c r="A175" s="246" t="s">
        <v>231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</row>
    <row r="176" spans="1:21" ht="122.25" customHeight="1" x14ac:dyDescent="0.25">
      <c r="A176" s="173" t="s">
        <v>1</v>
      </c>
      <c r="B176" s="167" t="s">
        <v>2</v>
      </c>
      <c r="C176" s="168" t="s">
        <v>3</v>
      </c>
      <c r="D176" s="189" t="s">
        <v>117</v>
      </c>
      <c r="E176" s="170" t="s">
        <v>35</v>
      </c>
      <c r="F176" s="166" t="s">
        <v>18</v>
      </c>
      <c r="G176" s="171" t="s">
        <v>54</v>
      </c>
      <c r="H176" s="160" t="s">
        <v>161</v>
      </c>
      <c r="I176" s="205" t="s">
        <v>224</v>
      </c>
      <c r="J176" s="205" t="s">
        <v>225</v>
      </c>
      <c r="K176" s="205" t="s">
        <v>226</v>
      </c>
      <c r="L176" s="171"/>
      <c r="M176" s="172"/>
    </row>
    <row r="177" spans="1:21" s="88" customFormat="1" x14ac:dyDescent="0.25">
      <c r="A177" s="165">
        <v>1</v>
      </c>
      <c r="B177" s="129" t="s">
        <v>135</v>
      </c>
      <c r="C177" s="129" t="s">
        <v>77</v>
      </c>
      <c r="D177" s="193">
        <f>SUM(G177:M177)</f>
        <v>32</v>
      </c>
      <c r="E177" s="195"/>
      <c r="F177" s="98">
        <f>SUM(D177+E177)</f>
        <v>32</v>
      </c>
      <c r="G177" s="105">
        <v>20</v>
      </c>
      <c r="H177" s="105"/>
      <c r="I177" s="105"/>
      <c r="J177" s="105"/>
      <c r="K177" s="105">
        <v>12</v>
      </c>
      <c r="L177" s="105"/>
      <c r="M177" s="105"/>
      <c r="N177"/>
      <c r="O177"/>
      <c r="P177"/>
      <c r="Q177"/>
      <c r="R177"/>
      <c r="S177"/>
      <c r="T177"/>
      <c r="U177"/>
    </row>
    <row r="178" spans="1:21" s="88" customFormat="1" x14ac:dyDescent="0.25">
      <c r="A178" s="165">
        <v>2</v>
      </c>
      <c r="B178" s="129" t="s">
        <v>150</v>
      </c>
      <c r="C178" s="129" t="s">
        <v>112</v>
      </c>
      <c r="D178" s="193">
        <f>SUM(G178:M178)</f>
        <v>20</v>
      </c>
      <c r="E178" s="195"/>
      <c r="F178" s="98">
        <f>SUM(D178+E178)</f>
        <v>20</v>
      </c>
      <c r="G178" s="105"/>
      <c r="H178" s="105">
        <v>20</v>
      </c>
      <c r="I178" s="105"/>
      <c r="J178" s="105"/>
      <c r="K178" s="105"/>
      <c r="L178" s="105"/>
      <c r="M178" s="105"/>
    </row>
    <row r="179" spans="1:21" s="88" customFormat="1" x14ac:dyDescent="0.25">
      <c r="A179" s="165"/>
      <c r="B179" s="129" t="s">
        <v>294</v>
      </c>
      <c r="C179" s="229" t="s">
        <v>46</v>
      </c>
      <c r="D179" s="193">
        <f>SUM(G179:M179)</f>
        <v>19</v>
      </c>
      <c r="E179" s="195">
        <v>40</v>
      </c>
      <c r="F179" s="98">
        <f>SUM(D179+E179)</f>
        <v>59</v>
      </c>
      <c r="G179" s="105">
        <v>15</v>
      </c>
      <c r="H179" s="105"/>
      <c r="I179" s="105"/>
      <c r="J179" s="105"/>
      <c r="K179" s="105">
        <v>4</v>
      </c>
      <c r="L179" s="105"/>
      <c r="M179" s="105"/>
    </row>
    <row r="180" spans="1:21" s="88" customFormat="1" x14ac:dyDescent="0.25">
      <c r="A180" s="165"/>
      <c r="B180" s="129"/>
      <c r="C180" s="129"/>
      <c r="D180" s="193">
        <f>SUM(G180:M180)</f>
        <v>0</v>
      </c>
      <c r="E180" s="195"/>
      <c r="F180" s="98">
        <f>SUM(D180+E180)</f>
        <v>0</v>
      </c>
      <c r="G180" s="105"/>
      <c r="H180" s="105"/>
      <c r="I180" s="105"/>
      <c r="J180" s="105"/>
      <c r="K180" s="105"/>
      <c r="L180" s="105"/>
      <c r="M180" s="105"/>
    </row>
    <row r="181" spans="1:21" s="88" customFormat="1" x14ac:dyDescent="0.25">
      <c r="A181" s="165"/>
      <c r="B181" s="129"/>
      <c r="C181" s="129"/>
      <c r="D181" s="193">
        <f t="shared" ref="D180:D181" si="2">SUM(G181:M181)</f>
        <v>0</v>
      </c>
      <c r="E181" s="195"/>
      <c r="F181" s="98">
        <f t="shared" ref="F180:F181" si="3">SUM(D181+E181)</f>
        <v>0</v>
      </c>
      <c r="G181" s="105"/>
      <c r="H181" s="105"/>
      <c r="I181" s="105"/>
      <c r="J181" s="105"/>
      <c r="K181" s="105"/>
      <c r="L181" s="105"/>
      <c r="M181" s="105"/>
    </row>
    <row r="182" spans="1:21" s="88" customFormat="1" x14ac:dyDescent="0.25"/>
    <row r="183" spans="1:21" s="88" customFormat="1" x14ac:dyDescent="0.25"/>
    <row r="184" spans="1:21" x14ac:dyDescent="0.25">
      <c r="A184" s="88"/>
      <c r="B184" s="88"/>
      <c r="C184" s="88"/>
      <c r="D184" s="88"/>
      <c r="E184" s="88"/>
      <c r="F184" s="88"/>
      <c r="G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</row>
    <row r="185" spans="1:21" ht="27.75" customHeight="1" x14ac:dyDescent="0.25">
      <c r="A185" s="88"/>
      <c r="B185" s="88"/>
      <c r="C185" s="88"/>
      <c r="D185" s="88"/>
      <c r="E185" s="88"/>
      <c r="F185" s="88"/>
      <c r="G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</row>
    <row r="186" spans="1:21" ht="30.75" customHeight="1" x14ac:dyDescent="0.25">
      <c r="A186" s="246" t="s">
        <v>25</v>
      </c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54"/>
      <c r="M186" s="101"/>
      <c r="N186" s="101"/>
      <c r="O186" s="93"/>
    </row>
    <row r="187" spans="1:21" ht="102.75" customHeight="1" x14ac:dyDescent="0.25">
      <c r="A187" s="146" t="s">
        <v>1</v>
      </c>
      <c r="B187" s="147" t="s">
        <v>2</v>
      </c>
      <c r="C187" s="148" t="s">
        <v>3</v>
      </c>
      <c r="D187" s="225" t="s">
        <v>117</v>
      </c>
      <c r="E187" s="171" t="s">
        <v>54</v>
      </c>
      <c r="F187" s="171" t="s">
        <v>161</v>
      </c>
      <c r="G187" s="205" t="s">
        <v>224</v>
      </c>
      <c r="H187" s="205" t="s">
        <v>225</v>
      </c>
      <c r="I187" s="205" t="s">
        <v>226</v>
      </c>
      <c r="J187" s="171"/>
      <c r="K187" s="172"/>
      <c r="L187" s="145" t="s">
        <v>6</v>
      </c>
    </row>
    <row r="188" spans="1:21" s="88" customFormat="1" x14ac:dyDescent="0.25">
      <c r="A188" s="174">
        <v>1</v>
      </c>
      <c r="B188" s="203" t="s">
        <v>165</v>
      </c>
      <c r="C188" s="204" t="s">
        <v>45</v>
      </c>
      <c r="D188" s="149">
        <f t="shared" ref="D188:D194" si="4">F188+G188+J188+K188+E188+H188+I188</f>
        <v>30</v>
      </c>
      <c r="E188" s="92"/>
      <c r="F188" s="90">
        <v>10</v>
      </c>
      <c r="G188" s="89">
        <v>20</v>
      </c>
      <c r="H188" s="89"/>
      <c r="I188" s="89"/>
      <c r="J188" s="90"/>
      <c r="K188" s="90"/>
      <c r="L188" s="55" t="s">
        <v>118</v>
      </c>
    </row>
    <row r="189" spans="1:21" s="88" customFormat="1" x14ac:dyDescent="0.25">
      <c r="A189" s="174">
        <v>2</v>
      </c>
      <c r="B189" s="203" t="s">
        <v>136</v>
      </c>
      <c r="C189" s="204" t="s">
        <v>45</v>
      </c>
      <c r="D189" s="149">
        <f t="shared" si="4"/>
        <v>20</v>
      </c>
      <c r="E189" s="92">
        <v>20</v>
      </c>
      <c r="F189" s="90"/>
      <c r="G189" s="89"/>
      <c r="H189" s="89"/>
      <c r="I189" s="89"/>
      <c r="J189" s="90"/>
      <c r="K189" s="90"/>
      <c r="L189" s="55" t="s">
        <v>118</v>
      </c>
    </row>
    <row r="190" spans="1:21" s="88" customFormat="1" x14ac:dyDescent="0.25">
      <c r="A190" s="174">
        <v>3</v>
      </c>
      <c r="B190" s="203" t="s">
        <v>158</v>
      </c>
      <c r="C190" s="204" t="s">
        <v>159</v>
      </c>
      <c r="D190" s="149">
        <f t="shared" si="4"/>
        <v>20</v>
      </c>
      <c r="E190" s="92"/>
      <c r="F190" s="90">
        <v>20</v>
      </c>
      <c r="G190" s="89"/>
      <c r="H190" s="89"/>
      <c r="I190" s="89"/>
      <c r="J190" s="90"/>
      <c r="K190" s="90"/>
      <c r="L190" s="55" t="s">
        <v>118</v>
      </c>
    </row>
    <row r="191" spans="1:21" x14ac:dyDescent="0.25">
      <c r="A191" s="174">
        <v>4</v>
      </c>
      <c r="B191" s="127" t="s">
        <v>162</v>
      </c>
      <c r="C191" s="108" t="s">
        <v>159</v>
      </c>
      <c r="D191" s="149">
        <f t="shared" si="4"/>
        <v>15</v>
      </c>
      <c r="E191" s="92"/>
      <c r="F191" s="90">
        <v>15</v>
      </c>
      <c r="G191" s="89"/>
      <c r="H191" s="89"/>
      <c r="I191" s="89"/>
      <c r="J191" s="90"/>
      <c r="K191" s="90"/>
      <c r="L191" s="55">
        <v>1</v>
      </c>
      <c r="M191" s="88"/>
      <c r="N191" s="88"/>
      <c r="O191" s="88"/>
      <c r="P191" s="88"/>
      <c r="Q191" s="88"/>
      <c r="R191" s="88"/>
      <c r="S191" s="88"/>
      <c r="T191" s="88"/>
      <c r="U191" s="88"/>
    </row>
    <row r="192" spans="1:21" s="88" customFormat="1" x14ac:dyDescent="0.25">
      <c r="A192" s="174">
        <v>5</v>
      </c>
      <c r="B192" s="127" t="s">
        <v>163</v>
      </c>
      <c r="C192" s="108" t="s">
        <v>164</v>
      </c>
      <c r="D192" s="149">
        <f t="shared" si="4"/>
        <v>12</v>
      </c>
      <c r="E192" s="92"/>
      <c r="F192" s="90">
        <v>12</v>
      </c>
      <c r="G192" s="89"/>
      <c r="H192" s="89"/>
      <c r="I192" s="89"/>
      <c r="J192" s="90"/>
      <c r="K192" s="90"/>
      <c r="L192" s="55">
        <v>1</v>
      </c>
    </row>
    <row r="193" spans="1:21" s="88" customFormat="1" x14ac:dyDescent="0.25">
      <c r="A193" s="174">
        <v>6</v>
      </c>
      <c r="B193" s="127" t="s">
        <v>166</v>
      </c>
      <c r="C193" s="108" t="s">
        <v>167</v>
      </c>
      <c r="D193" s="149">
        <f t="shared" si="4"/>
        <v>8</v>
      </c>
      <c r="E193" s="92"/>
      <c r="F193" s="90">
        <v>8</v>
      </c>
      <c r="G193" s="89"/>
      <c r="H193" s="89"/>
      <c r="I193" s="89"/>
      <c r="J193" s="90"/>
      <c r="K193" s="90"/>
      <c r="L193" s="55"/>
    </row>
    <row r="194" spans="1:21" s="88" customFormat="1" x14ac:dyDescent="0.25">
      <c r="A194" s="174">
        <v>7</v>
      </c>
      <c r="B194" s="127" t="s">
        <v>168</v>
      </c>
      <c r="C194" s="108" t="s">
        <v>124</v>
      </c>
      <c r="D194" s="149">
        <f t="shared" si="4"/>
        <v>6</v>
      </c>
      <c r="E194" s="92"/>
      <c r="F194" s="90">
        <v>6</v>
      </c>
      <c r="G194" s="89"/>
      <c r="H194" s="89"/>
      <c r="I194" s="89"/>
      <c r="J194" s="90"/>
      <c r="K194" s="90"/>
      <c r="L194" s="55"/>
    </row>
    <row r="195" spans="1:21" s="88" customFormat="1" x14ac:dyDescent="0.25">
      <c r="A195" s="174"/>
      <c r="B195" s="127" t="s">
        <v>137</v>
      </c>
      <c r="C195" s="108" t="s">
        <v>71</v>
      </c>
      <c r="D195" s="149">
        <f t="shared" ref="D195:D198" si="5">F195+G195+J195+K195+E195+H195+I195</f>
        <v>0</v>
      </c>
      <c r="E195" s="92"/>
      <c r="F195" s="90"/>
      <c r="G195" s="89"/>
      <c r="H195" s="89"/>
      <c r="I195" s="89"/>
      <c r="J195" s="90"/>
      <c r="K195" s="90"/>
      <c r="L195" s="55"/>
    </row>
    <row r="196" spans="1:21" s="88" customFormat="1" x14ac:dyDescent="0.25">
      <c r="A196" s="174"/>
      <c r="B196" s="127" t="s">
        <v>74</v>
      </c>
      <c r="C196" s="108" t="s">
        <v>45</v>
      </c>
      <c r="D196" s="149">
        <f t="shared" si="5"/>
        <v>0</v>
      </c>
      <c r="E196" s="92"/>
      <c r="F196" s="90"/>
      <c r="G196" s="89"/>
      <c r="H196" s="89"/>
      <c r="I196" s="89"/>
      <c r="J196" s="90"/>
      <c r="K196" s="90"/>
      <c r="L196" s="55">
        <v>1</v>
      </c>
    </row>
    <row r="197" spans="1:21" s="88" customFormat="1" x14ac:dyDescent="0.25">
      <c r="A197" s="174"/>
      <c r="B197" s="127" t="s">
        <v>90</v>
      </c>
      <c r="C197" s="108" t="s">
        <v>91</v>
      </c>
      <c r="D197" s="149">
        <f t="shared" si="5"/>
        <v>0</v>
      </c>
      <c r="E197" s="92"/>
      <c r="F197" s="90"/>
      <c r="G197" s="89"/>
      <c r="H197" s="89"/>
      <c r="I197" s="89"/>
      <c r="J197" s="90"/>
      <c r="K197" s="90"/>
      <c r="L197" s="55">
        <v>1</v>
      </c>
    </row>
    <row r="198" spans="1:21" s="88" customFormat="1" x14ac:dyDescent="0.25">
      <c r="A198" s="174"/>
      <c r="B198" s="127" t="s">
        <v>113</v>
      </c>
      <c r="C198" s="108" t="s">
        <v>107</v>
      </c>
      <c r="D198" s="149">
        <f t="shared" si="5"/>
        <v>0</v>
      </c>
      <c r="E198" s="92"/>
      <c r="F198" s="90"/>
      <c r="G198" s="89"/>
      <c r="H198" s="89"/>
      <c r="I198" s="89"/>
      <c r="J198" s="90"/>
      <c r="K198" s="90"/>
      <c r="L198" s="55">
        <v>1</v>
      </c>
    </row>
    <row r="199" spans="1:21" x14ac:dyDescent="0.25">
      <c r="M199" s="22"/>
    </row>
    <row r="200" spans="1:21" x14ac:dyDescent="0.25">
      <c r="A200" s="100" t="s">
        <v>27</v>
      </c>
      <c r="B200" s="45"/>
      <c r="C200" s="46"/>
      <c r="D200" s="46"/>
      <c r="E200" s="46"/>
      <c r="F200" s="47"/>
      <c r="G200" s="46"/>
      <c r="H200" s="93"/>
      <c r="I200" s="93"/>
      <c r="J200" s="46"/>
      <c r="K200" s="48"/>
      <c r="L200" s="49"/>
      <c r="M200" s="22"/>
    </row>
    <row r="201" spans="1:21" x14ac:dyDescent="0.25">
      <c r="A201" s="45"/>
      <c r="B201" s="122" t="s">
        <v>29</v>
      </c>
      <c r="C201" s="46"/>
      <c r="D201" s="46"/>
      <c r="E201" s="46"/>
      <c r="F201" s="47"/>
      <c r="G201" s="46"/>
      <c r="H201" s="93"/>
      <c r="I201" s="93"/>
      <c r="J201" s="46"/>
      <c r="K201" s="48"/>
      <c r="L201" s="49"/>
      <c r="M201" s="22"/>
    </row>
    <row r="202" spans="1:21" x14ac:dyDescent="0.25">
      <c r="A202" s="45"/>
      <c r="D202" s="50"/>
      <c r="E202" s="50"/>
      <c r="F202" s="51"/>
      <c r="G202" s="50"/>
      <c r="H202" s="50"/>
      <c r="I202" s="50"/>
      <c r="J202" s="50"/>
      <c r="K202" s="52"/>
      <c r="L202" s="53"/>
      <c r="M202" s="22"/>
    </row>
    <row r="203" spans="1:21" x14ac:dyDescent="0.25">
      <c r="B203" s="118" t="s">
        <v>20</v>
      </c>
      <c r="C203" s="119" t="s">
        <v>21</v>
      </c>
      <c r="M203" s="22"/>
    </row>
    <row r="204" spans="1:21" s="88" customFormat="1" x14ac:dyDescent="0.25">
      <c r="A204"/>
      <c r="B204" s="123" t="s">
        <v>20</v>
      </c>
      <c r="C204" s="123" t="s">
        <v>21</v>
      </c>
      <c r="D204"/>
      <c r="E204"/>
      <c r="F204"/>
      <c r="G204"/>
      <c r="J204"/>
      <c r="K204"/>
      <c r="L204"/>
      <c r="M204" s="22"/>
      <c r="N204"/>
      <c r="O204"/>
      <c r="P204"/>
      <c r="Q204"/>
      <c r="R204"/>
      <c r="S204"/>
      <c r="T204"/>
      <c r="U204"/>
    </row>
    <row r="205" spans="1:21" s="88" customFormat="1" x14ac:dyDescent="0.25">
      <c r="A205"/>
      <c r="B205" s="124" t="s">
        <v>136</v>
      </c>
      <c r="C205" s="124" t="s">
        <v>157</v>
      </c>
      <c r="D205"/>
      <c r="E205"/>
      <c r="F205"/>
      <c r="G205"/>
      <c r="J205"/>
      <c r="K205"/>
      <c r="L205"/>
      <c r="M205"/>
      <c r="N205" s="102"/>
      <c r="O205" s="102"/>
      <c r="P205" s="102"/>
      <c r="Q205" s="102"/>
      <c r="R205" s="54"/>
      <c r="S205"/>
      <c r="T205"/>
      <c r="U205"/>
    </row>
    <row r="206" spans="1:21" s="88" customFormat="1" x14ac:dyDescent="0.25">
      <c r="B206" s="124" t="s">
        <v>158</v>
      </c>
      <c r="C206" s="124" t="s">
        <v>160</v>
      </c>
      <c r="N206" s="102"/>
      <c r="O206" s="102"/>
      <c r="P206" s="102"/>
      <c r="Q206" s="102"/>
    </row>
    <row r="207" spans="1:21" s="88" customFormat="1" x14ac:dyDescent="0.25">
      <c r="B207" s="124" t="s">
        <v>165</v>
      </c>
      <c r="C207" s="124" t="s">
        <v>224</v>
      </c>
      <c r="N207" s="102"/>
      <c r="O207" s="102"/>
      <c r="P207" s="102"/>
      <c r="Q207" s="102"/>
    </row>
    <row r="208" spans="1:21" s="88" customFormat="1" x14ac:dyDescent="0.25">
      <c r="B208" s="150"/>
      <c r="C208" s="124"/>
      <c r="N208" s="102"/>
      <c r="O208" s="102"/>
      <c r="P208" s="102"/>
      <c r="Q208" s="102"/>
    </row>
    <row r="209" spans="1:21" s="88" customFormat="1" x14ac:dyDescent="0.25">
      <c r="B209" s="150"/>
      <c r="C209" s="124"/>
      <c r="N209" s="102"/>
      <c r="O209" s="102"/>
      <c r="P209" s="102"/>
      <c r="Q209" s="102"/>
    </row>
    <row r="210" spans="1:21" s="88" customFormat="1" x14ac:dyDescent="0.25">
      <c r="B210" s="130"/>
      <c r="C210" s="130"/>
      <c r="N210" s="102"/>
      <c r="O210" s="102"/>
      <c r="P210" s="102"/>
      <c r="Q210" s="102"/>
    </row>
    <row r="211" spans="1:21" s="88" customFormat="1" x14ac:dyDescent="0.25">
      <c r="B211" s="130"/>
      <c r="C211" s="130"/>
      <c r="N211" s="102"/>
      <c r="O211" s="102"/>
      <c r="P211" s="102"/>
      <c r="Q211" s="102"/>
    </row>
    <row r="212" spans="1:21" ht="18.75" x14ac:dyDescent="0.25">
      <c r="A212" s="269" t="s">
        <v>26</v>
      </c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101"/>
      <c r="N212" s="103"/>
      <c r="O212" s="103"/>
      <c r="P212" s="103"/>
      <c r="Q212" s="103"/>
      <c r="R212" s="54"/>
    </row>
    <row r="213" spans="1:21" s="88" customFormat="1" ht="97.5" x14ac:dyDescent="0.25">
      <c r="A213" s="173" t="s">
        <v>1</v>
      </c>
      <c r="B213" s="167" t="s">
        <v>2</v>
      </c>
      <c r="C213" s="168" t="s">
        <v>3</v>
      </c>
      <c r="D213" s="169" t="s">
        <v>117</v>
      </c>
      <c r="E213" s="171" t="s">
        <v>54</v>
      </c>
      <c r="F213" s="171" t="s">
        <v>161</v>
      </c>
      <c r="G213" s="205" t="s">
        <v>224</v>
      </c>
      <c r="H213" s="205" t="s">
        <v>225</v>
      </c>
      <c r="I213" s="205" t="s">
        <v>226</v>
      </c>
      <c r="J213" s="171"/>
      <c r="K213" s="172"/>
      <c r="L213" s="37" t="s">
        <v>6</v>
      </c>
      <c r="M213" s="104"/>
      <c r="N213" s="103"/>
      <c r="O213" s="103"/>
      <c r="P213" s="103"/>
      <c r="Q213" s="103"/>
      <c r="R213" s="54"/>
      <c r="S213"/>
      <c r="T213"/>
      <c r="U213"/>
    </row>
    <row r="214" spans="1:21" ht="15.75" x14ac:dyDescent="0.25">
      <c r="A214" s="175">
        <v>1</v>
      </c>
      <c r="B214" s="176" t="s">
        <v>78</v>
      </c>
      <c r="C214" s="176" t="s">
        <v>103</v>
      </c>
      <c r="D214" s="177">
        <f>E214+F214+G214+K214</f>
        <v>0</v>
      </c>
      <c r="E214" s="136"/>
      <c r="F214" s="136"/>
      <c r="G214" s="136"/>
      <c r="H214" s="137"/>
      <c r="I214" s="137"/>
      <c r="J214" s="137"/>
      <c r="K214" s="136"/>
      <c r="L214" s="178"/>
      <c r="M214" s="102"/>
      <c r="N214" s="103"/>
      <c r="O214" s="103"/>
      <c r="P214" s="103"/>
      <c r="Q214" s="103"/>
      <c r="R214" s="88"/>
      <c r="S214" s="88"/>
      <c r="T214" s="88"/>
      <c r="U214" s="88"/>
    </row>
    <row r="215" spans="1:21" ht="15" customHeight="1" x14ac:dyDescent="0.25">
      <c r="A215" s="125">
        <v>2</v>
      </c>
      <c r="B215" s="140"/>
      <c r="C215" s="141"/>
      <c r="D215" s="139">
        <f>E215+F215+G215+K215</f>
        <v>0</v>
      </c>
      <c r="E215" s="136"/>
      <c r="F215" s="136"/>
      <c r="G215" s="136"/>
      <c r="H215" s="137"/>
      <c r="I215" s="137"/>
      <c r="J215" s="137"/>
      <c r="K215" s="136"/>
      <c r="L215" s="138"/>
      <c r="M215" s="102"/>
      <c r="N215" s="103"/>
      <c r="O215" s="103"/>
      <c r="P215" s="103"/>
      <c r="Q215" s="103"/>
      <c r="R215" s="88"/>
      <c r="S215" s="88"/>
      <c r="T215" s="88"/>
      <c r="U215" s="88"/>
    </row>
    <row r="216" spans="1:21" ht="16.5" customHeight="1" x14ac:dyDescent="0.25">
      <c r="A216" s="64">
        <v>3</v>
      </c>
      <c r="B216" s="108"/>
      <c r="C216" s="105"/>
      <c r="D216" s="139">
        <f>J216+G216+F216+E216</f>
        <v>0</v>
      </c>
      <c r="E216" s="136"/>
      <c r="F216" s="136"/>
      <c r="G216" s="136"/>
      <c r="H216" s="137"/>
      <c r="I216" s="137"/>
      <c r="J216" s="137"/>
      <c r="K216" s="136"/>
      <c r="L216" s="138"/>
      <c r="M216" s="103"/>
      <c r="N216" s="103"/>
      <c r="O216" s="103"/>
      <c r="P216" s="103"/>
      <c r="Q216" s="103"/>
      <c r="R216" s="54"/>
    </row>
    <row r="217" spans="1:21" x14ac:dyDescent="0.25">
      <c r="A217" s="54"/>
      <c r="B217" s="56"/>
      <c r="C217" s="57"/>
      <c r="D217" s="59"/>
      <c r="E217" s="60"/>
      <c r="F217" s="58"/>
      <c r="G217" s="58"/>
      <c r="H217" s="70"/>
      <c r="I217" s="70"/>
      <c r="J217" s="58"/>
      <c r="K217" s="61"/>
      <c r="L217" s="22"/>
      <c r="M217" s="58"/>
    </row>
    <row r="218" spans="1:21" s="88" customFormat="1" x14ac:dyDescent="0.25">
      <c r="A218" s="100" t="s">
        <v>28</v>
      </c>
      <c r="B218" s="54"/>
      <c r="C218" s="57"/>
      <c r="D218" s="59"/>
      <c r="E218" s="60"/>
      <c r="F218" s="58"/>
      <c r="G218" s="58"/>
      <c r="H218" s="70"/>
      <c r="I218" s="70"/>
      <c r="J218" s="58"/>
      <c r="K218" s="61"/>
      <c r="L218" s="22"/>
      <c r="M218" s="58"/>
      <c r="N218"/>
      <c r="O218"/>
      <c r="P218"/>
      <c r="Q218"/>
      <c r="R218"/>
      <c r="S218"/>
      <c r="T218"/>
      <c r="U218"/>
    </row>
    <row r="219" spans="1:21" s="88" customFormat="1" x14ac:dyDescent="0.25">
      <c r="A219" s="68"/>
      <c r="B219" s="122" t="s">
        <v>29</v>
      </c>
      <c r="C219" s="69"/>
      <c r="D219" s="71"/>
      <c r="E219" s="72"/>
      <c r="F219" s="70"/>
      <c r="G219" s="70"/>
      <c r="H219" s="70"/>
      <c r="I219" s="70"/>
      <c r="J219" s="70"/>
      <c r="K219" s="73"/>
      <c r="L219" s="22"/>
      <c r="M219" s="70"/>
      <c r="N219"/>
      <c r="O219"/>
      <c r="P219"/>
      <c r="Q219"/>
      <c r="R219"/>
      <c r="S219"/>
      <c r="T219"/>
      <c r="U219"/>
    </row>
    <row r="220" spans="1:21" s="88" customFormat="1" x14ac:dyDescent="0.25">
      <c r="A220" s="81"/>
      <c r="C220" s="93"/>
      <c r="D220" s="71"/>
      <c r="E220" s="87"/>
      <c r="F220" s="70"/>
      <c r="G220" s="70"/>
      <c r="H220" s="70"/>
      <c r="I220" s="70"/>
      <c r="J220" s="70"/>
      <c r="K220" s="73"/>
      <c r="L220" s="22"/>
      <c r="M220" s="70"/>
    </row>
    <row r="221" spans="1:21" s="88" customFormat="1" x14ac:dyDescent="0.25">
      <c r="A221" s="81"/>
      <c r="B221" s="123" t="s">
        <v>20</v>
      </c>
      <c r="C221" s="123" t="s">
        <v>21</v>
      </c>
      <c r="D221" s="71"/>
      <c r="E221" s="87"/>
      <c r="F221" s="70"/>
      <c r="G221" s="70"/>
      <c r="H221" s="70"/>
      <c r="I221" s="70"/>
      <c r="J221" s="70"/>
      <c r="K221" s="73"/>
      <c r="L221" s="22"/>
      <c r="M221" s="70"/>
    </row>
    <row r="222" spans="1:21" s="88" customFormat="1" x14ac:dyDescent="0.25">
      <c r="A222" s="81"/>
      <c r="B222" s="124"/>
      <c r="C222" s="124"/>
      <c r="D222" s="71"/>
      <c r="E222" s="87"/>
      <c r="F222" s="70"/>
      <c r="G222" s="70"/>
      <c r="H222" s="70"/>
      <c r="I222" s="70"/>
      <c r="J222" s="70"/>
      <c r="K222" s="73"/>
      <c r="L222" s="22"/>
      <c r="M222" s="70"/>
    </row>
    <row r="223" spans="1:21" s="88" customFormat="1" x14ac:dyDescent="0.25">
      <c r="A223" s="81"/>
      <c r="C223" s="93"/>
      <c r="D223" s="71"/>
      <c r="E223" s="87"/>
      <c r="F223" s="70"/>
      <c r="G223" s="70"/>
      <c r="H223" s="70"/>
      <c r="I223" s="70"/>
      <c r="J223" s="70"/>
      <c r="K223" s="73"/>
      <c r="L223" s="22"/>
      <c r="M223" s="70"/>
    </row>
    <row r="224" spans="1:21" s="88" customFormat="1" x14ac:dyDescent="0.25">
      <c r="A224" s="81"/>
      <c r="C224" s="93"/>
      <c r="D224" s="71"/>
      <c r="E224" s="87"/>
      <c r="F224" s="70"/>
      <c r="G224" s="70"/>
      <c r="H224" s="70"/>
      <c r="I224" s="70"/>
      <c r="J224" s="70"/>
      <c r="K224" s="73"/>
      <c r="L224" s="22"/>
      <c r="M224" s="70"/>
    </row>
    <row r="225" spans="1:21" x14ac:dyDescent="0.25">
      <c r="A225" s="81"/>
      <c r="B225" s="88"/>
      <c r="C225" s="93"/>
      <c r="D225" s="71"/>
      <c r="E225" s="87"/>
      <c r="F225" s="70"/>
      <c r="G225" s="70"/>
      <c r="H225" s="70"/>
      <c r="I225" s="70"/>
      <c r="J225" s="70"/>
      <c r="K225" s="73"/>
      <c r="L225" s="22"/>
      <c r="M225" s="70"/>
      <c r="N225" s="88"/>
      <c r="O225" s="88"/>
      <c r="P225" s="88"/>
      <c r="Q225" s="88"/>
      <c r="R225" s="88"/>
      <c r="S225" s="88"/>
      <c r="T225" s="88"/>
      <c r="U225" s="88"/>
    </row>
    <row r="226" spans="1:21" ht="98.25" customHeight="1" x14ac:dyDescent="0.25">
      <c r="A226" s="81"/>
      <c r="B226" s="88"/>
      <c r="C226" s="93"/>
      <c r="D226" s="71"/>
      <c r="E226" s="87"/>
      <c r="F226" s="70"/>
      <c r="G226" s="70"/>
      <c r="H226" s="70"/>
      <c r="I226" s="70"/>
      <c r="J226" s="70"/>
      <c r="K226" s="73"/>
      <c r="L226" s="22"/>
      <c r="M226" s="70"/>
      <c r="N226" s="88"/>
      <c r="O226" s="88"/>
      <c r="P226" s="88"/>
      <c r="Q226" s="88"/>
      <c r="R226" s="88"/>
      <c r="S226" s="88"/>
      <c r="T226" s="88"/>
      <c r="U226" s="88"/>
    </row>
    <row r="227" spans="1:21" ht="39.75" customHeight="1" x14ac:dyDescent="0.25">
      <c r="A227" s="246" t="s">
        <v>140</v>
      </c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</row>
    <row r="228" spans="1:21" ht="108.75" customHeight="1" x14ac:dyDescent="0.25">
      <c r="A228" s="173" t="s">
        <v>1</v>
      </c>
      <c r="B228" s="167" t="s">
        <v>2</v>
      </c>
      <c r="C228" s="168" t="s">
        <v>3</v>
      </c>
      <c r="D228" s="169" t="s">
        <v>117</v>
      </c>
      <c r="E228" s="170" t="s">
        <v>35</v>
      </c>
      <c r="F228" s="166" t="s">
        <v>18</v>
      </c>
      <c r="G228" s="171" t="s">
        <v>54</v>
      </c>
      <c r="H228" s="171" t="s">
        <v>161</v>
      </c>
      <c r="I228" s="205" t="s">
        <v>224</v>
      </c>
      <c r="J228" s="205" t="s">
        <v>225</v>
      </c>
      <c r="K228" s="205" t="s">
        <v>226</v>
      </c>
      <c r="L228" s="171"/>
      <c r="M228" s="172"/>
    </row>
    <row r="229" spans="1:21" x14ac:dyDescent="0.25">
      <c r="A229" s="174">
        <v>1</v>
      </c>
      <c r="B229" s="228" t="s">
        <v>139</v>
      </c>
      <c r="C229" s="204" t="s">
        <v>34</v>
      </c>
      <c r="D229" s="96">
        <f>G229+H229+I229+J229+K229+L229+M229</f>
        <v>58</v>
      </c>
      <c r="E229" s="117">
        <v>0</v>
      </c>
      <c r="F229" s="98">
        <f>SUM(D229+E229)</f>
        <v>58</v>
      </c>
      <c r="G229" s="66">
        <v>15</v>
      </c>
      <c r="H229" s="89">
        <v>15</v>
      </c>
      <c r="I229" s="89">
        <v>20</v>
      </c>
      <c r="J229" s="67">
        <v>8</v>
      </c>
      <c r="K229" s="66"/>
      <c r="L229" s="67"/>
      <c r="M229" s="67"/>
    </row>
    <row r="230" spans="1:21" s="88" customFormat="1" x14ac:dyDescent="0.25">
      <c r="A230" s="174">
        <v>3</v>
      </c>
      <c r="B230" s="228" t="s">
        <v>170</v>
      </c>
      <c r="C230" s="204" t="s">
        <v>171</v>
      </c>
      <c r="D230" s="278">
        <f>G230+H230+I230+J230+K230+L230+M230</f>
        <v>51</v>
      </c>
      <c r="E230" s="55"/>
      <c r="F230" s="98">
        <f>SUM(D230+E230)</f>
        <v>51</v>
      </c>
      <c r="G230" s="277"/>
      <c r="H230" s="277">
        <v>10</v>
      </c>
      <c r="I230" s="277">
        <v>15</v>
      </c>
      <c r="J230" s="276">
        <v>6</v>
      </c>
      <c r="K230" s="277">
        <v>20</v>
      </c>
      <c r="L230" s="90"/>
      <c r="M230" s="90"/>
    </row>
    <row r="231" spans="1:21" s="88" customFormat="1" x14ac:dyDescent="0.25">
      <c r="A231" s="174">
        <v>2</v>
      </c>
      <c r="B231" s="228" t="s">
        <v>138</v>
      </c>
      <c r="C231" s="204" t="s">
        <v>103</v>
      </c>
      <c r="D231" s="181">
        <f>G231+H231+I231+J231+K231+L231+M231</f>
        <v>48</v>
      </c>
      <c r="E231" s="117">
        <v>0</v>
      </c>
      <c r="F231" s="98">
        <f>SUM(D231+E231)</f>
        <v>48</v>
      </c>
      <c r="G231" s="89">
        <v>20</v>
      </c>
      <c r="H231" s="89">
        <v>12</v>
      </c>
      <c r="I231" s="89">
        <v>12</v>
      </c>
      <c r="J231" s="90">
        <v>4</v>
      </c>
      <c r="K231" s="89"/>
      <c r="L231" s="90"/>
      <c r="M231" s="90"/>
    </row>
    <row r="232" spans="1:21" x14ac:dyDescent="0.25">
      <c r="A232" s="174">
        <v>4</v>
      </c>
      <c r="B232" s="128" t="s">
        <v>169</v>
      </c>
      <c r="C232" s="105" t="s">
        <v>73</v>
      </c>
      <c r="D232" s="96">
        <f>G232+H232+I232+J232+K232+L232+M232</f>
        <v>30</v>
      </c>
      <c r="E232" s="117"/>
      <c r="F232" s="98">
        <f>SUM(D232+E232)</f>
        <v>30</v>
      </c>
      <c r="G232" s="89">
        <v>20</v>
      </c>
      <c r="H232" s="89"/>
      <c r="I232" s="89"/>
      <c r="J232" s="90">
        <v>10</v>
      </c>
      <c r="K232" s="89"/>
      <c r="L232" s="90"/>
      <c r="M232" s="90"/>
      <c r="N232" s="88"/>
      <c r="O232" s="88"/>
      <c r="P232" s="88"/>
      <c r="Q232" s="88"/>
      <c r="R232" s="88"/>
      <c r="S232" s="88"/>
      <c r="T232" s="88"/>
      <c r="U232" s="88"/>
    </row>
    <row r="233" spans="1:21" x14ac:dyDescent="0.25">
      <c r="A233" s="174">
        <v>5</v>
      </c>
      <c r="B233" s="128" t="s">
        <v>254</v>
      </c>
      <c r="C233" s="105" t="s">
        <v>255</v>
      </c>
      <c r="D233" s="96">
        <f>G233+H233+I233+J233+K233+L233+M233</f>
        <v>25</v>
      </c>
      <c r="E233" s="117"/>
      <c r="F233" s="98">
        <f>SUM(D233+E233)</f>
        <v>25</v>
      </c>
      <c r="G233" s="89"/>
      <c r="H233" s="89"/>
      <c r="I233" s="89"/>
      <c r="J233" s="90">
        <v>25</v>
      </c>
      <c r="K233" s="89"/>
      <c r="L233" s="67"/>
      <c r="M233" s="67"/>
    </row>
    <row r="234" spans="1:21" ht="15" customHeight="1" x14ac:dyDescent="0.25">
      <c r="A234" s="174">
        <v>6</v>
      </c>
      <c r="B234" s="128" t="s">
        <v>104</v>
      </c>
      <c r="C234" s="105" t="s">
        <v>105</v>
      </c>
      <c r="D234" s="96">
        <f>G234+H234+I234+J234+K234+L234+M234</f>
        <v>20</v>
      </c>
      <c r="E234" s="117">
        <v>10</v>
      </c>
      <c r="F234" s="98">
        <f>SUM(D234+E234)</f>
        <v>30</v>
      </c>
      <c r="G234" s="89"/>
      <c r="H234" s="89"/>
      <c r="I234" s="89"/>
      <c r="J234" s="90">
        <v>20</v>
      </c>
      <c r="K234" s="89"/>
      <c r="L234" s="90"/>
      <c r="M234" s="90"/>
      <c r="N234" s="88"/>
      <c r="O234" s="88"/>
      <c r="P234" s="88"/>
      <c r="Q234" s="88"/>
      <c r="R234" s="88"/>
      <c r="S234" s="88"/>
      <c r="T234" s="88"/>
      <c r="U234" s="88"/>
    </row>
    <row r="235" spans="1:21" s="88" customFormat="1" ht="15" customHeight="1" x14ac:dyDescent="0.25">
      <c r="A235" s="174">
        <v>7</v>
      </c>
      <c r="B235" s="185" t="s">
        <v>132</v>
      </c>
      <c r="C235" s="180" t="s">
        <v>34</v>
      </c>
      <c r="D235" s="181">
        <f>G235+H235+I235+J235+K235+L235+M235</f>
        <v>15</v>
      </c>
      <c r="E235" s="182"/>
      <c r="F235" s="98">
        <f>SUM(D235+E235)</f>
        <v>15</v>
      </c>
      <c r="G235" s="183"/>
      <c r="H235" s="183"/>
      <c r="I235" s="183"/>
      <c r="J235" s="184">
        <v>15</v>
      </c>
      <c r="K235" s="183"/>
      <c r="L235" s="184"/>
      <c r="M235" s="184"/>
    </row>
    <row r="236" spans="1:21" s="88" customFormat="1" ht="15" customHeight="1" x14ac:dyDescent="0.25">
      <c r="A236" s="174">
        <v>8</v>
      </c>
      <c r="B236" s="128" t="s">
        <v>106</v>
      </c>
      <c r="C236" s="105" t="s">
        <v>107</v>
      </c>
      <c r="D236" s="181">
        <f>G236+H236+I236+J236+K236+L236+M236</f>
        <v>15</v>
      </c>
      <c r="E236" s="117">
        <v>6</v>
      </c>
      <c r="F236" s="98">
        <f>SUM(D236+E236)</f>
        <v>21</v>
      </c>
      <c r="G236" s="89"/>
      <c r="H236" s="89"/>
      <c r="I236" s="89"/>
      <c r="J236" s="90"/>
      <c r="K236" s="89">
        <v>15</v>
      </c>
      <c r="L236" s="90"/>
      <c r="M236" s="90"/>
    </row>
    <row r="237" spans="1:21" s="88" customFormat="1" ht="15" customHeight="1" x14ac:dyDescent="0.25">
      <c r="A237" s="174">
        <v>9</v>
      </c>
      <c r="B237" s="185" t="s">
        <v>256</v>
      </c>
      <c r="C237" s="180" t="s">
        <v>257</v>
      </c>
      <c r="D237" s="181">
        <f>G237+H237+I237+J237+K237+L237+M237</f>
        <v>12</v>
      </c>
      <c r="E237" s="182"/>
      <c r="F237" s="98">
        <f>SUM(D237+E237)</f>
        <v>12</v>
      </c>
      <c r="G237" s="183"/>
      <c r="H237" s="183"/>
      <c r="I237" s="183"/>
      <c r="J237" s="184">
        <v>12</v>
      </c>
      <c r="K237" s="183"/>
      <c r="L237" s="184"/>
      <c r="M237" s="184"/>
    </row>
    <row r="238" spans="1:21" s="88" customFormat="1" ht="15" customHeight="1" x14ac:dyDescent="0.25">
      <c r="A238" s="174">
        <v>10</v>
      </c>
      <c r="B238" s="233" t="s">
        <v>172</v>
      </c>
      <c r="C238" s="234" t="s">
        <v>43</v>
      </c>
      <c r="D238" s="181">
        <f>G238+H238+I238+J238+K238+L238+M238</f>
        <v>8</v>
      </c>
      <c r="E238" s="182"/>
      <c r="F238" s="98">
        <f>SUM(D238+E238)</f>
        <v>8</v>
      </c>
      <c r="G238" s="235"/>
      <c r="H238" s="235">
        <v>8</v>
      </c>
      <c r="I238" s="183"/>
      <c r="J238" s="184"/>
      <c r="K238" s="183"/>
      <c r="L238" s="184"/>
      <c r="M238" s="184"/>
    </row>
    <row r="239" spans="1:21" s="88" customFormat="1" ht="15" customHeight="1" x14ac:dyDescent="0.25">
      <c r="A239" s="174">
        <v>11</v>
      </c>
      <c r="B239" s="233" t="s">
        <v>173</v>
      </c>
      <c r="C239" s="234" t="s">
        <v>174</v>
      </c>
      <c r="D239" s="181">
        <f>G239+H239+I239+J239+K239+L239+M239</f>
        <v>6</v>
      </c>
      <c r="E239" s="182"/>
      <c r="F239" s="98">
        <f>SUM(D239+E239)</f>
        <v>6</v>
      </c>
      <c r="G239" s="235"/>
      <c r="H239" s="235">
        <v>6</v>
      </c>
      <c r="I239" s="183"/>
      <c r="J239" s="184"/>
      <c r="K239" s="183"/>
      <c r="L239" s="184"/>
      <c r="M239" s="184"/>
    </row>
    <row r="240" spans="1:21" s="88" customFormat="1" ht="15" customHeight="1" x14ac:dyDescent="0.25">
      <c r="A240" s="174">
        <v>12</v>
      </c>
      <c r="B240" s="185" t="s">
        <v>258</v>
      </c>
      <c r="C240" s="180" t="s">
        <v>171</v>
      </c>
      <c r="D240" s="181">
        <f>G240+H240+I240+J240+K240+L240+M240</f>
        <v>2</v>
      </c>
      <c r="E240" s="182"/>
      <c r="F240" s="207">
        <f>SUM(D240+E240)</f>
        <v>2</v>
      </c>
      <c r="G240" s="183"/>
      <c r="H240" s="183"/>
      <c r="I240" s="183"/>
      <c r="J240" s="184">
        <v>2</v>
      </c>
      <c r="K240" s="183"/>
      <c r="L240" s="184"/>
      <c r="M240" s="184"/>
    </row>
    <row r="241" spans="1:21" s="88" customFormat="1" ht="15" customHeight="1" x14ac:dyDescent="0.25">
      <c r="A241" s="174">
        <v>13</v>
      </c>
      <c r="B241" s="128" t="s">
        <v>259</v>
      </c>
      <c r="C241" s="105" t="s">
        <v>171</v>
      </c>
      <c r="D241" s="181">
        <f>G241+H241+I241+J241+K241+L241+M241</f>
        <v>1</v>
      </c>
      <c r="E241" s="182"/>
      <c r="F241" s="207">
        <f>SUM(D241+E241)</f>
        <v>1</v>
      </c>
      <c r="G241" s="89"/>
      <c r="H241" s="89"/>
      <c r="I241" s="89"/>
      <c r="J241" s="90">
        <v>1</v>
      </c>
      <c r="K241" s="89"/>
      <c r="L241" s="90"/>
      <c r="M241" s="90"/>
    </row>
    <row r="242" spans="1:21" s="88" customFormat="1" ht="15" customHeight="1" x14ac:dyDescent="0.25">
      <c r="A242" s="174">
        <v>14</v>
      </c>
      <c r="B242" s="128" t="s">
        <v>70</v>
      </c>
      <c r="C242" s="108" t="s">
        <v>34</v>
      </c>
      <c r="D242" s="181">
        <f>G242+H242+I242+J242+K242+L242+M242</f>
        <v>0</v>
      </c>
      <c r="E242" s="182">
        <v>23</v>
      </c>
      <c r="F242" s="207">
        <f>SUM(D242+E242)</f>
        <v>23</v>
      </c>
      <c r="G242" s="89"/>
      <c r="H242" s="89"/>
      <c r="I242" s="89"/>
      <c r="J242" s="90"/>
      <c r="K242" s="89"/>
      <c r="L242" s="90"/>
      <c r="M242" s="90"/>
    </row>
    <row r="243" spans="1:21" s="88" customFormat="1" ht="15" customHeight="1" x14ac:dyDescent="0.25">
      <c r="A243" s="174">
        <v>15</v>
      </c>
      <c r="B243" s="128" t="s">
        <v>44</v>
      </c>
      <c r="C243" s="108" t="s">
        <v>43</v>
      </c>
      <c r="D243" s="181">
        <f>G243+H243+I243+J243+K243+L243+M243</f>
        <v>0</v>
      </c>
      <c r="E243" s="182">
        <v>12</v>
      </c>
      <c r="F243" s="207">
        <f>SUM(D243+E243)</f>
        <v>12</v>
      </c>
      <c r="G243" s="89"/>
      <c r="H243" s="89"/>
      <c r="I243" s="89"/>
      <c r="J243" s="90"/>
      <c r="K243" s="89"/>
      <c r="L243" s="90"/>
      <c r="M243" s="90"/>
    </row>
    <row r="244" spans="1:21" s="88" customFormat="1" ht="15" customHeight="1" x14ac:dyDescent="0.25">
      <c r="A244" s="174">
        <v>16</v>
      </c>
      <c r="B244" s="128" t="s">
        <v>114</v>
      </c>
      <c r="C244" s="105" t="s">
        <v>77</v>
      </c>
      <c r="D244" s="181">
        <f>G244+H244+I244+J244+K244+L244+M244</f>
        <v>0</v>
      </c>
      <c r="E244" s="182">
        <v>10</v>
      </c>
      <c r="F244" s="207">
        <f>SUM(D244+E244)</f>
        <v>10</v>
      </c>
      <c r="G244" s="89"/>
      <c r="H244" s="89"/>
      <c r="I244" s="89"/>
      <c r="J244" s="90"/>
      <c r="K244" s="89"/>
      <c r="L244" s="90"/>
      <c r="M244" s="90"/>
    </row>
    <row r="245" spans="1:21" s="88" customFormat="1" ht="15" customHeight="1" x14ac:dyDescent="0.25">
      <c r="A245" s="174">
        <v>17</v>
      </c>
      <c r="B245" s="128" t="s">
        <v>101</v>
      </c>
      <c r="C245" s="105" t="s">
        <v>77</v>
      </c>
      <c r="D245" s="181">
        <f>G245+H245+I245+J245+K245+L245+M245</f>
        <v>0</v>
      </c>
      <c r="E245" s="182">
        <v>6</v>
      </c>
      <c r="F245" s="207">
        <f>SUM(D245+E245)</f>
        <v>6</v>
      </c>
      <c r="G245" s="89"/>
      <c r="H245" s="89"/>
      <c r="I245" s="89"/>
      <c r="J245" s="90"/>
      <c r="K245" s="89"/>
      <c r="L245" s="90"/>
      <c r="M245" s="90"/>
    </row>
    <row r="246" spans="1:21" s="88" customFormat="1" ht="15" customHeight="1" x14ac:dyDescent="0.25">
      <c r="A246" s="174">
        <v>18</v>
      </c>
      <c r="B246" s="128" t="s">
        <v>102</v>
      </c>
      <c r="C246" s="105" t="s">
        <v>103</v>
      </c>
      <c r="D246" s="181">
        <f>G246+H246+I246+J246+K246+L246+M246</f>
        <v>0</v>
      </c>
      <c r="E246" s="182">
        <v>2</v>
      </c>
      <c r="F246" s="207">
        <f>SUM(D246+E246)</f>
        <v>2</v>
      </c>
      <c r="G246" s="89"/>
      <c r="H246" s="89"/>
      <c r="I246" s="89"/>
      <c r="J246" s="90"/>
      <c r="K246" s="89"/>
      <c r="L246" s="90"/>
      <c r="M246" s="90"/>
    </row>
    <row r="247" spans="1:21" s="88" customFormat="1" ht="15" customHeight="1" x14ac:dyDescent="0.25">
      <c r="A247" s="174">
        <v>19</v>
      </c>
      <c r="B247" s="128" t="s">
        <v>108</v>
      </c>
      <c r="C247" s="105" t="s">
        <v>103</v>
      </c>
      <c r="D247" s="181">
        <f>G247+H247+I247+J247+K247+L247+M247</f>
        <v>0</v>
      </c>
      <c r="E247" s="182">
        <v>2</v>
      </c>
      <c r="F247" s="207">
        <f>SUM(D247+E247)</f>
        <v>2</v>
      </c>
      <c r="G247" s="89"/>
      <c r="H247" s="89"/>
      <c r="I247" s="89"/>
      <c r="J247" s="90"/>
      <c r="K247" s="89"/>
      <c r="L247" s="90"/>
      <c r="M247" s="90"/>
    </row>
    <row r="248" spans="1:21" x14ac:dyDescent="0.25">
      <c r="A248" s="65"/>
      <c r="B248" s="65"/>
      <c r="C248" s="69"/>
      <c r="D248" s="75"/>
      <c r="E248" s="75"/>
      <c r="F248" s="75"/>
      <c r="G248" s="75"/>
      <c r="H248" s="75"/>
      <c r="I248" s="75"/>
      <c r="J248" s="75"/>
      <c r="K248" s="74"/>
      <c r="L248" s="76"/>
      <c r="M248" s="74"/>
    </row>
    <row r="249" spans="1:21" s="88" customFormat="1" x14ac:dyDescent="0.25">
      <c r="A249" s="100" t="s">
        <v>30</v>
      </c>
      <c r="B249" s="65"/>
      <c r="C249" s="68"/>
      <c r="D249" s="68"/>
      <c r="E249" s="68"/>
      <c r="F249" s="68"/>
      <c r="G249" s="68"/>
      <c r="H249" s="81"/>
      <c r="I249" s="81"/>
      <c r="J249" s="68"/>
      <c r="K249" s="68"/>
      <c r="L249" s="68"/>
      <c r="M249" s="68"/>
      <c r="N249"/>
      <c r="O249"/>
      <c r="Q249"/>
      <c r="R249"/>
      <c r="S249"/>
      <c r="T249"/>
      <c r="U249"/>
    </row>
    <row r="250" spans="1:21" s="88" customFormat="1" x14ac:dyDescent="0.25">
      <c r="A250" s="65"/>
      <c r="B250" s="206" t="s">
        <v>29</v>
      </c>
      <c r="C250" s="68"/>
      <c r="D250" s="68"/>
      <c r="E250" s="68"/>
      <c r="F250" s="68"/>
      <c r="G250" s="68"/>
      <c r="H250" s="81"/>
      <c r="I250" s="81"/>
      <c r="J250" s="68"/>
      <c r="K250" s="68"/>
      <c r="L250" s="68"/>
      <c r="M250" s="68"/>
      <c r="N250" s="65"/>
      <c r="O250" s="65"/>
      <c r="P250"/>
      <c r="Q250"/>
      <c r="R250"/>
      <c r="S250"/>
      <c r="T250"/>
      <c r="U250"/>
    </row>
    <row r="251" spans="1:21" s="88" customFormat="1" x14ac:dyDescent="0.25">
      <c r="A251" s="65"/>
      <c r="B251" s="123" t="s">
        <v>20</v>
      </c>
      <c r="C251" s="123" t="s">
        <v>21</v>
      </c>
      <c r="D251" s="68"/>
      <c r="E251" s="68"/>
      <c r="F251" s="68"/>
      <c r="G251" s="68"/>
      <c r="H251" s="81"/>
      <c r="I251" s="81"/>
      <c r="J251" s="68"/>
      <c r="K251" s="68"/>
      <c r="L251" s="68"/>
      <c r="M251" s="68"/>
      <c r="N251" s="65"/>
      <c r="O251" s="65"/>
      <c r="P251"/>
      <c r="Q251"/>
      <c r="R251"/>
      <c r="S251"/>
      <c r="T251"/>
      <c r="U251"/>
    </row>
    <row r="252" spans="1:21" s="88" customFormat="1" x14ac:dyDescent="0.25">
      <c r="A252"/>
      <c r="B252" s="124" t="s">
        <v>139</v>
      </c>
      <c r="C252" s="124" t="s">
        <v>224</v>
      </c>
      <c r="D252"/>
      <c r="E252"/>
      <c r="F252"/>
      <c r="G252"/>
      <c r="J252"/>
      <c r="K252"/>
      <c r="L252"/>
      <c r="M252"/>
      <c r="N252" s="65"/>
      <c r="O252" s="65"/>
      <c r="P252"/>
      <c r="Q252"/>
      <c r="R252"/>
      <c r="S252"/>
      <c r="T252"/>
      <c r="U252"/>
    </row>
    <row r="253" spans="1:21" s="88" customFormat="1" x14ac:dyDescent="0.25">
      <c r="A253"/>
      <c r="B253" s="124" t="s">
        <v>138</v>
      </c>
      <c r="C253" s="124" t="s">
        <v>224</v>
      </c>
      <c r="D253"/>
      <c r="E253"/>
      <c r="F253"/>
      <c r="G253"/>
      <c r="J253"/>
      <c r="K253"/>
      <c r="L253"/>
      <c r="M253"/>
      <c r="N253" s="65"/>
      <c r="O253" s="65"/>
      <c r="P253"/>
      <c r="Q253"/>
      <c r="R253"/>
      <c r="S253"/>
      <c r="T253"/>
      <c r="U253"/>
    </row>
    <row r="254" spans="1:21" s="88" customFormat="1" x14ac:dyDescent="0.25">
      <c r="A254" s="50"/>
      <c r="B254" s="130" t="s">
        <v>170</v>
      </c>
      <c r="C254" s="130" t="s">
        <v>288</v>
      </c>
    </row>
    <row r="255" spans="1:21" s="88" customFormat="1" ht="22.5" customHeight="1" x14ac:dyDescent="0.25">
      <c r="A255" s="50"/>
      <c r="B255" s="130"/>
      <c r="C255" s="130"/>
    </row>
    <row r="256" spans="1:21" s="88" customFormat="1" ht="21" customHeight="1" x14ac:dyDescent="0.25">
      <c r="A256" s="50"/>
      <c r="B256" s="130"/>
      <c r="C256" s="130"/>
    </row>
    <row r="257" spans="1:21" s="88" customFormat="1" hidden="1" x14ac:dyDescent="0.25">
      <c r="A257" s="50"/>
      <c r="B257" s="130"/>
      <c r="C257" s="130"/>
    </row>
    <row r="258" spans="1:21" hidden="1" x14ac:dyDescent="0.25">
      <c r="A258" s="50"/>
      <c r="B258" s="130"/>
      <c r="C258" s="130"/>
      <c r="D258" s="88"/>
      <c r="E258" s="88"/>
      <c r="F258" s="88"/>
      <c r="G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</row>
    <row r="259" spans="1:21" hidden="1" x14ac:dyDescent="0.25">
      <c r="A259" s="50"/>
      <c r="B259" s="130"/>
      <c r="C259" s="130"/>
      <c r="D259" s="88"/>
      <c r="E259" s="88"/>
      <c r="F259" s="88"/>
      <c r="G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</row>
    <row r="260" spans="1:21" ht="20.25" hidden="1" customHeight="1" x14ac:dyDescent="0.25">
      <c r="A260" s="50"/>
      <c r="B260" s="130"/>
      <c r="C260" s="130"/>
      <c r="D260" s="88"/>
      <c r="E260" s="88"/>
      <c r="F260" s="88"/>
      <c r="G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</row>
    <row r="261" spans="1:21" ht="10.5" hidden="1" customHeight="1" x14ac:dyDescent="0.25">
      <c r="A261" s="50"/>
      <c r="B261" s="130"/>
      <c r="C261" s="130"/>
      <c r="D261" s="88"/>
      <c r="E261" s="88"/>
      <c r="F261" s="88"/>
      <c r="G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</row>
    <row r="262" spans="1:21" hidden="1" x14ac:dyDescent="0.25">
      <c r="A262" s="50"/>
      <c r="B262" s="130"/>
      <c r="C262" s="130"/>
      <c r="D262" s="88"/>
      <c r="E262" s="88"/>
      <c r="F262" s="88"/>
      <c r="G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</row>
    <row r="263" spans="1:21" ht="33.75" customHeight="1" x14ac:dyDescent="0.25">
      <c r="N263" s="65"/>
      <c r="O263" s="65"/>
    </row>
    <row r="264" spans="1:21" ht="51.75" customHeight="1" x14ac:dyDescent="0.25">
      <c r="A264" s="246" t="s">
        <v>141</v>
      </c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  <c r="M264" s="247"/>
      <c r="N264" s="65"/>
      <c r="O264" s="65"/>
    </row>
    <row r="265" spans="1:21" ht="117" x14ac:dyDescent="0.25">
      <c r="A265" s="173" t="s">
        <v>1</v>
      </c>
      <c r="B265" s="167" t="s">
        <v>2</v>
      </c>
      <c r="C265" s="168" t="s">
        <v>3</v>
      </c>
      <c r="D265" s="169" t="s">
        <v>117</v>
      </c>
      <c r="E265" s="170" t="s">
        <v>35</v>
      </c>
      <c r="F265" s="166" t="s">
        <v>18</v>
      </c>
      <c r="G265" s="171" t="s">
        <v>54</v>
      </c>
      <c r="H265" s="171" t="s">
        <v>161</v>
      </c>
      <c r="I265" s="205" t="s">
        <v>224</v>
      </c>
      <c r="J265" s="205" t="s">
        <v>225</v>
      </c>
      <c r="K265" s="205" t="s">
        <v>226</v>
      </c>
      <c r="L265" s="171"/>
      <c r="M265" s="172"/>
      <c r="N265" s="65"/>
      <c r="O265" s="65"/>
    </row>
    <row r="266" spans="1:21" s="50" customFormat="1" x14ac:dyDescent="0.25">
      <c r="A266" s="86">
        <v>1</v>
      </c>
      <c r="B266" s="203" t="s">
        <v>240</v>
      </c>
      <c r="C266" s="204" t="s">
        <v>34</v>
      </c>
      <c r="D266" s="96">
        <f>SUM(G266:M266)</f>
        <v>43</v>
      </c>
      <c r="E266" s="117"/>
      <c r="F266" s="98">
        <f>D266+E266</f>
        <v>43</v>
      </c>
      <c r="G266" s="80"/>
      <c r="H266" s="92"/>
      <c r="I266" s="92">
        <v>20</v>
      </c>
      <c r="J266" s="79">
        <v>15</v>
      </c>
      <c r="K266" s="78">
        <v>8</v>
      </c>
      <c r="L266" s="79"/>
      <c r="M266" s="79"/>
      <c r="N266" s="82"/>
      <c r="O266" s="65"/>
      <c r="P266" s="65"/>
      <c r="Q266"/>
      <c r="R266"/>
      <c r="S266"/>
      <c r="T266"/>
      <c r="U266"/>
    </row>
    <row r="267" spans="1:21" s="50" customFormat="1" x14ac:dyDescent="0.25">
      <c r="A267" s="174">
        <v>3</v>
      </c>
      <c r="B267" s="126" t="s">
        <v>175</v>
      </c>
      <c r="C267" s="186" t="s">
        <v>176</v>
      </c>
      <c r="D267" s="96">
        <f>SUM(G267:M267)</f>
        <v>35</v>
      </c>
      <c r="E267" s="117"/>
      <c r="F267" s="98">
        <f>D267+E267</f>
        <v>35</v>
      </c>
      <c r="G267" s="187"/>
      <c r="H267" s="188">
        <v>20</v>
      </c>
      <c r="I267" s="187"/>
      <c r="J267" s="188"/>
      <c r="K267" s="89">
        <v>15</v>
      </c>
      <c r="L267" s="90"/>
      <c r="M267" s="90"/>
      <c r="N267" s="93"/>
      <c r="O267" s="88"/>
      <c r="P267" s="88"/>
      <c r="Q267" s="88"/>
      <c r="R267" s="88"/>
      <c r="S267" s="88"/>
      <c r="T267" s="88"/>
      <c r="U267" s="88"/>
    </row>
    <row r="268" spans="1:21" s="50" customFormat="1" x14ac:dyDescent="0.25">
      <c r="A268" s="174">
        <v>2</v>
      </c>
      <c r="B268" s="126" t="s">
        <v>263</v>
      </c>
      <c r="C268" s="186" t="s">
        <v>68</v>
      </c>
      <c r="D268" s="96">
        <f>SUM(G268:M268)</f>
        <v>25</v>
      </c>
      <c r="E268" s="117"/>
      <c r="F268" s="98">
        <f>D268+E268</f>
        <v>25</v>
      </c>
      <c r="G268" s="187"/>
      <c r="H268" s="188"/>
      <c r="I268" s="187"/>
      <c r="J268" s="92">
        <v>25</v>
      </c>
      <c r="K268" s="89"/>
      <c r="L268" s="90"/>
      <c r="M268" s="90"/>
      <c r="N268" s="93"/>
      <c r="O268" s="88"/>
      <c r="P268" s="88"/>
      <c r="Q268" s="88"/>
      <c r="R268" s="88"/>
      <c r="S268" s="88"/>
      <c r="T268" s="88"/>
      <c r="U268" s="88"/>
    </row>
    <row r="269" spans="1:21" s="50" customFormat="1" x14ac:dyDescent="0.25">
      <c r="A269" s="174">
        <v>4</v>
      </c>
      <c r="B269" s="126" t="s">
        <v>264</v>
      </c>
      <c r="C269" s="186" t="s">
        <v>68</v>
      </c>
      <c r="D269" s="96">
        <f>SUM(G269:M269)</f>
        <v>20</v>
      </c>
      <c r="E269" s="117"/>
      <c r="F269" s="98">
        <f>D269+E269</f>
        <v>20</v>
      </c>
      <c r="G269" s="187"/>
      <c r="H269" s="188"/>
      <c r="I269" s="187"/>
      <c r="J269" s="92">
        <v>20</v>
      </c>
      <c r="K269" s="89"/>
      <c r="L269" s="90"/>
      <c r="M269" s="90"/>
      <c r="N269" s="93"/>
      <c r="O269" s="88"/>
      <c r="P269" s="88"/>
      <c r="Q269" s="88"/>
      <c r="R269" s="88"/>
      <c r="S269" s="88"/>
      <c r="T269" s="88"/>
      <c r="U269" s="88"/>
    </row>
    <row r="270" spans="1:21" s="50" customFormat="1" x14ac:dyDescent="0.25">
      <c r="A270" s="174"/>
      <c r="B270" s="127" t="s">
        <v>227</v>
      </c>
      <c r="C270" s="108" t="s">
        <v>68</v>
      </c>
      <c r="D270" s="96">
        <f>SUM(G270:M270)</f>
        <v>20</v>
      </c>
      <c r="E270" s="117">
        <v>0</v>
      </c>
      <c r="F270" s="98">
        <f>D270+E270</f>
        <v>20</v>
      </c>
      <c r="G270" s="92"/>
      <c r="H270" s="92"/>
      <c r="I270" s="92"/>
      <c r="J270" s="90"/>
      <c r="K270" s="129">
        <v>20</v>
      </c>
      <c r="L270" s="90"/>
      <c r="M270" s="90"/>
      <c r="N270" s="93"/>
      <c r="O270" s="88"/>
      <c r="P270" s="88"/>
      <c r="Q270" s="88"/>
      <c r="R270" s="88"/>
      <c r="S270" s="88"/>
      <c r="T270" s="88"/>
      <c r="U270" s="88"/>
    </row>
    <row r="271" spans="1:21" x14ac:dyDescent="0.25">
      <c r="A271" s="164"/>
      <c r="B271" s="127" t="s">
        <v>82</v>
      </c>
      <c r="C271" s="108" t="s">
        <v>68</v>
      </c>
      <c r="D271" s="96">
        <f>SUM(G271:M271)</f>
        <v>12</v>
      </c>
      <c r="E271" s="117">
        <v>12</v>
      </c>
      <c r="F271" s="98">
        <f>D271+E271</f>
        <v>24</v>
      </c>
      <c r="G271" s="92"/>
      <c r="H271" s="92"/>
      <c r="I271" s="92"/>
      <c r="J271" s="90"/>
      <c r="K271" s="89">
        <v>12</v>
      </c>
      <c r="L271" s="90"/>
      <c r="M271" s="90"/>
      <c r="N271" s="93"/>
      <c r="O271" s="88"/>
      <c r="P271" s="88"/>
      <c r="Q271" s="88"/>
      <c r="R271" s="88"/>
      <c r="S271" s="88"/>
      <c r="T271" s="88"/>
      <c r="U271" s="88"/>
    </row>
    <row r="272" spans="1:21" ht="15.75" customHeight="1" x14ac:dyDescent="0.25">
      <c r="A272" s="174"/>
      <c r="B272" s="126" t="s">
        <v>76</v>
      </c>
      <c r="C272" s="186" t="s">
        <v>68</v>
      </c>
      <c r="D272" s="96">
        <f>SUM(G272:M272)</f>
        <v>10</v>
      </c>
      <c r="E272" s="117">
        <v>6</v>
      </c>
      <c r="F272" s="98">
        <f>D272+E272</f>
        <v>16</v>
      </c>
      <c r="G272" s="187"/>
      <c r="H272" s="187"/>
      <c r="I272" s="187"/>
      <c r="J272" s="188"/>
      <c r="K272" s="129">
        <v>10</v>
      </c>
      <c r="L272" s="129"/>
      <c r="M272" s="129"/>
    </row>
    <row r="273" spans="1:21" s="88" customFormat="1" ht="15.75" customHeight="1" x14ac:dyDescent="0.25">
      <c r="A273" s="174"/>
      <c r="B273" s="127" t="s">
        <v>69</v>
      </c>
      <c r="C273" s="108" t="s">
        <v>34</v>
      </c>
      <c r="D273" s="96">
        <f>SUM(G273:M273)</f>
        <v>0</v>
      </c>
      <c r="E273" s="117">
        <v>10</v>
      </c>
      <c r="F273" s="98">
        <f>D273+E273</f>
        <v>10</v>
      </c>
      <c r="G273" s="92"/>
      <c r="H273" s="92"/>
      <c r="I273" s="92"/>
      <c r="J273" s="90"/>
      <c r="K273" s="89"/>
      <c r="L273" s="129"/>
      <c r="M273" s="129"/>
    </row>
    <row r="274" spans="1:21" s="88" customFormat="1" ht="15.75" customHeight="1" x14ac:dyDescent="0.25">
      <c r="A274" s="174"/>
      <c r="B274" s="127" t="s">
        <v>83</v>
      </c>
      <c r="C274" s="108" t="s">
        <v>45</v>
      </c>
      <c r="D274" s="96">
        <f>SUM(G274:M274)</f>
        <v>0</v>
      </c>
      <c r="E274" s="117">
        <v>10</v>
      </c>
      <c r="F274" s="98">
        <f>D274+E274</f>
        <v>10</v>
      </c>
      <c r="G274" s="92"/>
      <c r="H274" s="92"/>
      <c r="I274" s="92"/>
      <c r="J274" s="90"/>
      <c r="K274" s="129"/>
      <c r="L274" s="129"/>
      <c r="M274" s="129"/>
    </row>
    <row r="275" spans="1:21" x14ac:dyDescent="0.25">
      <c r="A275" s="100" t="s">
        <v>30</v>
      </c>
      <c r="B275" s="77"/>
      <c r="C275" s="82"/>
      <c r="D275" s="85"/>
      <c r="E275" s="85"/>
      <c r="F275" s="85"/>
      <c r="G275" s="83"/>
      <c r="H275" s="94"/>
      <c r="I275" s="94"/>
      <c r="J275" s="84"/>
      <c r="K275" s="82"/>
      <c r="L275" s="82"/>
      <c r="M275" s="82"/>
      <c r="P275" s="88" t="s">
        <v>100</v>
      </c>
    </row>
    <row r="276" spans="1:21" ht="22.5" customHeight="1" x14ac:dyDescent="0.25">
      <c r="A276" s="77"/>
      <c r="B276" s="123" t="s">
        <v>20</v>
      </c>
      <c r="C276" s="123" t="s">
        <v>21</v>
      </c>
      <c r="D276" s="85"/>
      <c r="E276" s="85"/>
      <c r="F276" s="85"/>
      <c r="G276" s="83"/>
      <c r="H276" s="94"/>
      <c r="I276" s="94"/>
      <c r="J276" s="84"/>
      <c r="K276" s="82"/>
      <c r="L276" s="82"/>
      <c r="M276" s="82"/>
    </row>
    <row r="277" spans="1:21" ht="18" customHeight="1" x14ac:dyDescent="0.25">
      <c r="A277" s="77"/>
      <c r="B277" s="124" t="s">
        <v>240</v>
      </c>
      <c r="C277" s="124" t="s">
        <v>226</v>
      </c>
      <c r="D277" s="85"/>
      <c r="E277" s="85"/>
      <c r="F277" s="85"/>
      <c r="G277" s="83"/>
      <c r="H277" s="94"/>
      <c r="I277" s="94"/>
      <c r="J277" s="84"/>
      <c r="K277" s="82"/>
      <c r="L277" s="82"/>
      <c r="M277" s="82"/>
    </row>
    <row r="278" spans="1:21" ht="15" customHeight="1" x14ac:dyDescent="0.25">
      <c r="A278" s="50"/>
      <c r="B278" s="124"/>
      <c r="C278" s="124"/>
      <c r="D278" s="131"/>
      <c r="E278" s="131"/>
      <c r="F278" s="131"/>
      <c r="G278" s="132"/>
      <c r="H278" s="132"/>
      <c r="I278" s="132"/>
      <c r="J278" s="133"/>
      <c r="K278" s="134"/>
      <c r="L278" s="134"/>
      <c r="M278" s="134"/>
      <c r="N278" s="50"/>
      <c r="O278" s="50"/>
      <c r="P278" s="50"/>
      <c r="Q278" s="50"/>
      <c r="R278" s="50"/>
      <c r="S278" s="50"/>
      <c r="T278" s="50"/>
      <c r="U278" s="50"/>
    </row>
    <row r="279" spans="1:21" s="88" customFormat="1" ht="15" customHeight="1" x14ac:dyDescent="0.25">
      <c r="A279" s="50"/>
      <c r="B279" s="124"/>
      <c r="C279" s="124"/>
      <c r="D279" s="131"/>
      <c r="E279" s="131"/>
      <c r="F279" s="131"/>
      <c r="G279" s="132"/>
      <c r="H279" s="132"/>
      <c r="I279" s="132"/>
      <c r="J279" s="133"/>
      <c r="K279" s="134"/>
      <c r="L279" s="134"/>
      <c r="M279" s="134"/>
      <c r="N279" s="50"/>
      <c r="O279" s="50"/>
      <c r="P279" s="50"/>
      <c r="Q279" s="50"/>
      <c r="R279" s="50"/>
      <c r="S279" s="50"/>
      <c r="T279" s="50"/>
      <c r="U279" s="50"/>
    </row>
    <row r="280" spans="1:21" s="88" customFormat="1" ht="15" customHeight="1" x14ac:dyDescent="0.25">
      <c r="A280" s="50"/>
      <c r="B280" s="199"/>
      <c r="C280" s="199"/>
      <c r="D280" s="131"/>
      <c r="E280" s="131"/>
      <c r="F280" s="131"/>
      <c r="G280" s="132"/>
      <c r="H280" s="132"/>
      <c r="I280" s="132"/>
      <c r="J280" s="133"/>
      <c r="K280" s="134"/>
      <c r="L280" s="134"/>
      <c r="M280" s="134"/>
      <c r="N280" s="50"/>
      <c r="O280" s="50"/>
      <c r="P280" s="50"/>
      <c r="Q280" s="50"/>
      <c r="R280" s="50"/>
      <c r="S280" s="50"/>
      <c r="T280" s="50"/>
      <c r="U280" s="50"/>
    </row>
    <row r="281" spans="1:21" s="88" customFormat="1" ht="15" customHeight="1" x14ac:dyDescent="0.25">
      <c r="A281" s="50"/>
      <c r="B281" s="200"/>
      <c r="C281" s="200"/>
      <c r="D281" s="131"/>
      <c r="E281" s="131"/>
      <c r="F281" s="131"/>
      <c r="G281" s="132"/>
      <c r="H281" s="132"/>
      <c r="I281" s="132"/>
      <c r="J281" s="133"/>
      <c r="K281" s="134"/>
      <c r="L281" s="134"/>
      <c r="M281" s="134"/>
      <c r="N281" s="50"/>
      <c r="O281" s="50"/>
      <c r="P281" s="50"/>
      <c r="Q281" s="50"/>
      <c r="R281" s="50"/>
      <c r="S281" s="50"/>
      <c r="T281" s="50"/>
      <c r="U281" s="50"/>
    </row>
    <row r="282" spans="1:21" ht="28.5" customHeight="1" x14ac:dyDescent="0.25">
      <c r="A282" s="246" t="s">
        <v>142</v>
      </c>
      <c r="B282" s="247"/>
      <c r="C282" s="247"/>
      <c r="D282" s="247"/>
      <c r="E282" s="247"/>
      <c r="F282" s="247"/>
      <c r="G282" s="247"/>
      <c r="H282" s="247"/>
      <c r="I282" s="247"/>
      <c r="J282" s="247"/>
      <c r="K282" s="196"/>
      <c r="L282" s="202"/>
      <c r="M282" s="201"/>
      <c r="N282" s="50"/>
      <c r="O282" s="50"/>
      <c r="P282" s="50"/>
      <c r="Q282" s="50"/>
      <c r="R282" s="50"/>
      <c r="S282" s="50"/>
      <c r="T282" s="50"/>
      <c r="U282" s="50"/>
    </row>
    <row r="283" spans="1:21" ht="117" x14ac:dyDescent="0.25">
      <c r="A283" s="217" t="s">
        <v>1</v>
      </c>
      <c r="B283" s="215" t="s">
        <v>2</v>
      </c>
      <c r="C283" s="218" t="s">
        <v>3</v>
      </c>
      <c r="D283" s="220" t="s">
        <v>117</v>
      </c>
      <c r="E283" s="219" t="s">
        <v>54</v>
      </c>
      <c r="F283" s="219" t="s">
        <v>161</v>
      </c>
      <c r="G283" s="219" t="s">
        <v>224</v>
      </c>
      <c r="H283" s="219" t="s">
        <v>225</v>
      </c>
      <c r="I283" s="219" t="s">
        <v>226</v>
      </c>
      <c r="J283" s="219"/>
      <c r="K283" s="216"/>
      <c r="L283" s="50"/>
      <c r="M283" s="50"/>
      <c r="N283" s="50"/>
      <c r="O283" s="50"/>
      <c r="P283" s="50"/>
      <c r="Q283" s="50"/>
      <c r="R283" s="50"/>
      <c r="S283" s="50"/>
    </row>
    <row r="284" spans="1:21" x14ac:dyDescent="0.25">
      <c r="A284" s="224">
        <v>1</v>
      </c>
      <c r="B284" s="128" t="s">
        <v>143</v>
      </c>
      <c r="C284" s="105" t="s">
        <v>34</v>
      </c>
      <c r="D284" s="96">
        <f>E284+H284+I284+J284+K284+F284+G284</f>
        <v>90</v>
      </c>
      <c r="E284" s="89">
        <v>20</v>
      </c>
      <c r="F284" s="89">
        <v>20</v>
      </c>
      <c r="G284" s="89">
        <v>15</v>
      </c>
      <c r="H284" s="90">
        <v>25</v>
      </c>
      <c r="I284" s="89">
        <v>10</v>
      </c>
      <c r="J284" s="90"/>
      <c r="K284" s="90"/>
    </row>
    <row r="285" spans="1:21" x14ac:dyDescent="0.25">
      <c r="A285" s="224">
        <v>2</v>
      </c>
      <c r="B285" s="236" t="s">
        <v>144</v>
      </c>
      <c r="C285" s="105" t="s">
        <v>34</v>
      </c>
      <c r="D285" s="96">
        <f>E285+H285+I285+J285+K285+F285+G285</f>
        <v>82</v>
      </c>
      <c r="E285" s="89">
        <v>15</v>
      </c>
      <c r="F285" s="89">
        <v>15</v>
      </c>
      <c r="G285" s="89">
        <v>20</v>
      </c>
      <c r="H285" s="90">
        <v>20</v>
      </c>
      <c r="I285" s="89">
        <v>12</v>
      </c>
      <c r="J285" s="90"/>
      <c r="K285" s="90"/>
    </row>
    <row r="286" spans="1:21" s="88" customFormat="1" x14ac:dyDescent="0.25">
      <c r="A286" s="224">
        <v>3</v>
      </c>
      <c r="B286" s="236" t="s">
        <v>145</v>
      </c>
      <c r="C286" s="108" t="s">
        <v>34</v>
      </c>
      <c r="D286" s="96">
        <f>E286+H286+I286+J286+K286+F286+G286</f>
        <v>49</v>
      </c>
      <c r="E286" s="89">
        <v>12</v>
      </c>
      <c r="F286" s="89"/>
      <c r="G286" s="89">
        <v>12</v>
      </c>
      <c r="H286" s="90">
        <v>25</v>
      </c>
      <c r="I286" s="89"/>
      <c r="J286" s="90"/>
      <c r="K286" s="90"/>
      <c r="L286"/>
      <c r="M286"/>
      <c r="N286"/>
      <c r="O286"/>
      <c r="P286"/>
      <c r="Q286"/>
      <c r="R286"/>
      <c r="S286"/>
    </row>
    <row r="287" spans="1:21" s="88" customFormat="1" x14ac:dyDescent="0.25">
      <c r="A287" s="224">
        <v>4</v>
      </c>
      <c r="B287" s="236" t="s">
        <v>177</v>
      </c>
      <c r="C287" s="105" t="s">
        <v>34</v>
      </c>
      <c r="D287" s="96">
        <f>E287+H287+I287+J287+K287+F287+G287</f>
        <v>34</v>
      </c>
      <c r="E287" s="89"/>
      <c r="F287" s="89">
        <v>12</v>
      </c>
      <c r="G287" s="89">
        <v>10</v>
      </c>
      <c r="H287" s="90">
        <v>12</v>
      </c>
      <c r="I287" s="89"/>
      <c r="J287" s="90"/>
      <c r="K287" s="90"/>
    </row>
    <row r="288" spans="1:21" s="88" customFormat="1" x14ac:dyDescent="0.25">
      <c r="A288" s="224">
        <v>5</v>
      </c>
      <c r="B288" s="236" t="s">
        <v>227</v>
      </c>
      <c r="C288" s="105" t="s">
        <v>252</v>
      </c>
      <c r="D288" s="96">
        <f>E288+H288+I288+J288+K288+F288+G288</f>
        <v>28</v>
      </c>
      <c r="E288" s="89"/>
      <c r="F288" s="89"/>
      <c r="G288" s="89">
        <v>8</v>
      </c>
      <c r="H288" s="90">
        <v>20</v>
      </c>
      <c r="I288" s="89"/>
      <c r="J288" s="90"/>
      <c r="K288" s="90"/>
    </row>
    <row r="289" spans="1:11" s="88" customFormat="1" x14ac:dyDescent="0.25">
      <c r="A289" s="224">
        <v>6</v>
      </c>
      <c r="B289" s="236" t="s">
        <v>228</v>
      </c>
      <c r="C289" s="105" t="s">
        <v>34</v>
      </c>
      <c r="D289" s="96">
        <f>E289+H289+I289+J289+K289+F289+G289</f>
        <v>21</v>
      </c>
      <c r="E289" s="89"/>
      <c r="F289" s="89"/>
      <c r="G289" s="89">
        <v>6</v>
      </c>
      <c r="H289" s="90">
        <v>15</v>
      </c>
      <c r="I289" s="89"/>
      <c r="J289" s="90"/>
      <c r="K289" s="90"/>
    </row>
    <row r="290" spans="1:11" s="88" customFormat="1" x14ac:dyDescent="0.25">
      <c r="A290" s="224">
        <v>6</v>
      </c>
      <c r="B290" s="236" t="s">
        <v>108</v>
      </c>
      <c r="C290" s="108" t="s">
        <v>112</v>
      </c>
      <c r="D290" s="96">
        <f>E290+H290+I290+J290+K290+F290+G290</f>
        <v>21</v>
      </c>
      <c r="E290" s="89"/>
      <c r="F290" s="89"/>
      <c r="G290" s="89"/>
      <c r="H290" s="90">
        <v>15</v>
      </c>
      <c r="I290" s="89">
        <v>6</v>
      </c>
      <c r="J290" s="90"/>
      <c r="K290" s="90"/>
    </row>
    <row r="291" spans="1:11" s="88" customFormat="1" x14ac:dyDescent="0.25">
      <c r="A291" s="224">
        <v>8</v>
      </c>
      <c r="B291" s="236" t="s">
        <v>148</v>
      </c>
      <c r="C291" s="105" t="s">
        <v>126</v>
      </c>
      <c r="D291" s="96">
        <f>E291+H291+I291+J291+K291+F291+G291</f>
        <v>18</v>
      </c>
      <c r="E291" s="89">
        <v>8</v>
      </c>
      <c r="F291" s="89"/>
      <c r="G291" s="89">
        <v>4</v>
      </c>
      <c r="H291" s="90">
        <v>6</v>
      </c>
      <c r="I291" s="89"/>
      <c r="J291" s="90"/>
      <c r="K291" s="90"/>
    </row>
    <row r="292" spans="1:11" s="88" customFormat="1" x14ac:dyDescent="0.25">
      <c r="A292" s="224">
        <v>9</v>
      </c>
      <c r="B292" s="236" t="s">
        <v>265</v>
      </c>
      <c r="C292" s="108" t="s">
        <v>252</v>
      </c>
      <c r="D292" s="96">
        <f>E292+H292+I292+J292+K292+F292+G292</f>
        <v>12</v>
      </c>
      <c r="E292" s="89"/>
      <c r="F292" s="89"/>
      <c r="G292" s="89"/>
      <c r="H292" s="90">
        <v>12</v>
      </c>
      <c r="I292" s="89"/>
      <c r="J292" s="90"/>
      <c r="K292" s="90"/>
    </row>
    <row r="293" spans="1:11" s="88" customFormat="1" x14ac:dyDescent="0.25">
      <c r="A293" s="224">
        <v>10</v>
      </c>
      <c r="B293" s="236" t="s">
        <v>146</v>
      </c>
      <c r="C293" s="105" t="s">
        <v>147</v>
      </c>
      <c r="D293" s="96">
        <f>E293+H293+I293+J293+K293+F293+G293</f>
        <v>11</v>
      </c>
      <c r="E293" s="89">
        <v>10</v>
      </c>
      <c r="F293" s="89"/>
      <c r="G293" s="89"/>
      <c r="H293" s="90">
        <v>1</v>
      </c>
      <c r="I293" s="89"/>
      <c r="J293" s="90"/>
      <c r="K293" s="90"/>
    </row>
    <row r="294" spans="1:11" s="88" customFormat="1" x14ac:dyDescent="0.25">
      <c r="A294" s="230">
        <v>11</v>
      </c>
      <c r="B294" s="236" t="s">
        <v>76</v>
      </c>
      <c r="C294" s="108" t="s">
        <v>77</v>
      </c>
      <c r="D294" s="96">
        <f>E294+H294+I294+J294+K294+F294+G294</f>
        <v>10</v>
      </c>
      <c r="E294" s="89"/>
      <c r="F294" s="89"/>
      <c r="G294" s="89"/>
      <c r="H294" s="90">
        <v>10</v>
      </c>
      <c r="I294" s="89"/>
      <c r="J294" s="90"/>
      <c r="K294" s="90"/>
    </row>
    <row r="295" spans="1:11" s="88" customFormat="1" x14ac:dyDescent="0.25">
      <c r="A295" s="232">
        <v>11</v>
      </c>
      <c r="B295" s="236" t="s">
        <v>260</v>
      </c>
      <c r="C295" s="105" t="s">
        <v>252</v>
      </c>
      <c r="D295" s="96">
        <f>E295+H295+I295+J295+K295+F295+G295</f>
        <v>10</v>
      </c>
      <c r="E295" s="89"/>
      <c r="F295" s="89"/>
      <c r="G295" s="89"/>
      <c r="H295" s="90">
        <v>10</v>
      </c>
      <c r="I295" s="89"/>
      <c r="J295" s="90"/>
      <c r="K295" s="90"/>
    </row>
    <row r="296" spans="1:11" s="88" customFormat="1" x14ac:dyDescent="0.25">
      <c r="A296" s="231">
        <v>11</v>
      </c>
      <c r="B296" s="236" t="s">
        <v>178</v>
      </c>
      <c r="C296" s="105" t="s">
        <v>77</v>
      </c>
      <c r="D296" s="96">
        <f>E296+H296+I296+J296+K296+F296+G296</f>
        <v>10</v>
      </c>
      <c r="E296" s="89"/>
      <c r="F296" s="89">
        <v>10</v>
      </c>
      <c r="G296" s="89"/>
      <c r="H296" s="90"/>
      <c r="I296" s="89"/>
      <c r="J296" s="90"/>
      <c r="K296" s="90"/>
    </row>
    <row r="297" spans="1:11" s="88" customFormat="1" x14ac:dyDescent="0.25">
      <c r="A297" s="230">
        <v>14</v>
      </c>
      <c r="B297" s="236" t="s">
        <v>266</v>
      </c>
      <c r="C297" s="108" t="s">
        <v>183</v>
      </c>
      <c r="D297" s="96">
        <f>E297+H297+I297+J297+K297+F297+G297</f>
        <v>8</v>
      </c>
      <c r="E297" s="89"/>
      <c r="F297" s="89"/>
      <c r="G297" s="89"/>
      <c r="H297" s="90">
        <v>8</v>
      </c>
      <c r="I297" s="89"/>
      <c r="J297" s="90"/>
      <c r="K297" s="90"/>
    </row>
    <row r="298" spans="1:11" s="88" customFormat="1" x14ac:dyDescent="0.25">
      <c r="A298" s="232">
        <v>14</v>
      </c>
      <c r="B298" s="236" t="s">
        <v>106</v>
      </c>
      <c r="C298" s="105" t="s">
        <v>252</v>
      </c>
      <c r="D298" s="96">
        <f>E298+H298+I298+J298+K298+F298+G298</f>
        <v>8</v>
      </c>
      <c r="E298" s="89"/>
      <c r="F298" s="89"/>
      <c r="G298" s="89"/>
      <c r="H298" s="90">
        <v>8</v>
      </c>
      <c r="I298" s="89"/>
      <c r="J298" s="90"/>
      <c r="K298" s="90"/>
    </row>
    <row r="299" spans="1:11" s="88" customFormat="1" x14ac:dyDescent="0.25">
      <c r="A299" s="231">
        <v>14</v>
      </c>
      <c r="B299" s="236" t="s">
        <v>179</v>
      </c>
      <c r="C299" s="105" t="s">
        <v>176</v>
      </c>
      <c r="D299" s="96">
        <f>E299+H299+I299+J299+K299+F299+G299</f>
        <v>8</v>
      </c>
      <c r="E299" s="89"/>
      <c r="F299" s="89">
        <v>8</v>
      </c>
      <c r="G299" s="89"/>
      <c r="H299" s="90"/>
      <c r="I299" s="89"/>
      <c r="J299" s="90"/>
      <c r="K299" s="90"/>
    </row>
    <row r="300" spans="1:11" s="88" customFormat="1" x14ac:dyDescent="0.25">
      <c r="A300" s="230">
        <v>17</v>
      </c>
      <c r="B300" s="236" t="s">
        <v>180</v>
      </c>
      <c r="C300" s="105" t="s">
        <v>34</v>
      </c>
      <c r="D300" s="96">
        <f>E300+H300+I300+J300+K300+F300+G300</f>
        <v>6</v>
      </c>
      <c r="E300" s="89"/>
      <c r="F300" s="89">
        <v>6</v>
      </c>
      <c r="G300" s="89"/>
      <c r="H300" s="90"/>
      <c r="I300" s="89"/>
      <c r="J300" s="90"/>
      <c r="K300" s="90"/>
    </row>
    <row r="301" spans="1:11" s="88" customFormat="1" x14ac:dyDescent="0.25">
      <c r="A301" s="230">
        <v>18</v>
      </c>
      <c r="B301" s="236" t="s">
        <v>261</v>
      </c>
      <c r="C301" s="105" t="s">
        <v>183</v>
      </c>
      <c r="D301" s="96">
        <f>E301+H301+I301+J301+K301+F301+G301</f>
        <v>4</v>
      </c>
      <c r="E301" s="89"/>
      <c r="F301" s="89"/>
      <c r="G301" s="89"/>
      <c r="H301" s="90">
        <v>4</v>
      </c>
      <c r="I301" s="89"/>
      <c r="J301" s="90"/>
      <c r="K301" s="90"/>
    </row>
    <row r="302" spans="1:11" s="88" customFormat="1" x14ac:dyDescent="0.25">
      <c r="A302" s="231">
        <v>18</v>
      </c>
      <c r="B302" s="236" t="s">
        <v>181</v>
      </c>
      <c r="C302" s="105" t="s">
        <v>176</v>
      </c>
      <c r="D302" s="96">
        <f>E302+H302+I302+J302+K302+F302+G302</f>
        <v>4</v>
      </c>
      <c r="E302" s="89"/>
      <c r="F302" s="89">
        <v>4</v>
      </c>
      <c r="G302" s="89"/>
      <c r="H302" s="90"/>
      <c r="I302" s="89"/>
      <c r="J302" s="90"/>
      <c r="K302" s="90"/>
    </row>
    <row r="303" spans="1:11" s="88" customFormat="1" x14ac:dyDescent="0.25">
      <c r="A303" s="230">
        <v>20</v>
      </c>
      <c r="B303" s="236" t="s">
        <v>262</v>
      </c>
      <c r="C303" s="105" t="s">
        <v>77</v>
      </c>
      <c r="D303" s="96">
        <f>E303+H303+I303+J303+K303+F303+G303</f>
        <v>2</v>
      </c>
      <c r="E303" s="89"/>
      <c r="F303" s="89"/>
      <c r="G303" s="89"/>
      <c r="H303" s="90">
        <v>2</v>
      </c>
      <c r="I303" s="89"/>
      <c r="J303" s="90"/>
      <c r="K303" s="90"/>
    </row>
    <row r="304" spans="1:11" s="88" customFormat="1" x14ac:dyDescent="0.25">
      <c r="A304" s="232">
        <v>20</v>
      </c>
      <c r="B304" s="236" t="s">
        <v>101</v>
      </c>
      <c r="C304" s="105"/>
      <c r="D304" s="96">
        <f>E304+H304+I304+J304+K304+F304+G304</f>
        <v>2</v>
      </c>
      <c r="E304" s="89"/>
      <c r="F304" s="89"/>
      <c r="G304" s="89">
        <v>2</v>
      </c>
      <c r="H304" s="90"/>
      <c r="I304" s="89"/>
      <c r="J304" s="90"/>
      <c r="K304" s="90"/>
    </row>
    <row r="305" spans="1:19" s="88" customFormat="1" x14ac:dyDescent="0.25">
      <c r="A305" s="231">
        <v>20</v>
      </c>
      <c r="B305" s="236" t="s">
        <v>182</v>
      </c>
      <c r="C305" s="105" t="s">
        <v>183</v>
      </c>
      <c r="D305" s="96">
        <f>E305+H305+I305+J305+K305+F305+G305</f>
        <v>2</v>
      </c>
      <c r="E305" s="89"/>
      <c r="F305" s="89">
        <v>2</v>
      </c>
      <c r="G305" s="89"/>
      <c r="H305" s="90"/>
      <c r="I305" s="89"/>
      <c r="J305" s="90"/>
      <c r="K305" s="90"/>
    </row>
    <row r="306" spans="1:19" x14ac:dyDescent="0.25">
      <c r="A306" s="190"/>
      <c r="B306" s="130"/>
      <c r="C306" s="130"/>
      <c r="D306" s="131"/>
      <c r="E306" s="131"/>
      <c r="F306" s="131"/>
      <c r="G306" s="132"/>
      <c r="H306" s="132"/>
      <c r="I306" s="132"/>
      <c r="J306" s="133"/>
      <c r="K306" s="134"/>
      <c r="L306" s="134"/>
      <c r="M306" s="134"/>
    </row>
    <row r="307" spans="1:19" s="88" customFormat="1" ht="18.75" x14ac:dyDescent="0.25">
      <c r="A307" s="246" t="s">
        <v>149</v>
      </c>
      <c r="B307" s="247"/>
      <c r="C307" s="247"/>
      <c r="D307" s="247"/>
      <c r="E307" s="247"/>
      <c r="F307" s="247"/>
      <c r="G307" s="247"/>
      <c r="H307" s="247"/>
      <c r="I307" s="247"/>
      <c r="J307" s="247"/>
      <c r="K307" s="196"/>
      <c r="L307" s="202"/>
      <c r="M307" s="201"/>
    </row>
    <row r="308" spans="1:19" s="88" customFormat="1" ht="117" x14ac:dyDescent="0.25">
      <c r="A308" s="217" t="s">
        <v>1</v>
      </c>
      <c r="B308" s="215" t="s">
        <v>2</v>
      </c>
      <c r="C308" s="218" t="s">
        <v>3</v>
      </c>
      <c r="D308" s="220" t="s">
        <v>117</v>
      </c>
      <c r="E308" s="219" t="s">
        <v>54</v>
      </c>
      <c r="F308" s="219" t="s">
        <v>161</v>
      </c>
      <c r="G308" s="219" t="s">
        <v>224</v>
      </c>
      <c r="H308" s="219" t="s">
        <v>225</v>
      </c>
      <c r="I308" s="219" t="s">
        <v>226</v>
      </c>
      <c r="J308" s="197"/>
      <c r="K308" s="198"/>
      <c r="L308"/>
      <c r="M308"/>
      <c r="N308"/>
      <c r="O308"/>
      <c r="P308"/>
      <c r="Q308"/>
      <c r="R308"/>
      <c r="S308"/>
    </row>
    <row r="309" spans="1:19" x14ac:dyDescent="0.25">
      <c r="A309" s="174">
        <v>1</v>
      </c>
      <c r="B309" s="128" t="s">
        <v>109</v>
      </c>
      <c r="C309" s="105" t="s">
        <v>34</v>
      </c>
      <c r="D309" s="96">
        <f>E309+H309+I309+J309+K309+F309+G309</f>
        <v>75</v>
      </c>
      <c r="E309" s="89">
        <v>15</v>
      </c>
      <c r="F309" s="89"/>
      <c r="G309" s="89">
        <v>20</v>
      </c>
      <c r="H309" s="208">
        <v>25</v>
      </c>
      <c r="I309" s="89">
        <v>15</v>
      </c>
      <c r="J309" s="90"/>
      <c r="K309" s="90"/>
    </row>
    <row r="310" spans="1:19" x14ac:dyDescent="0.25">
      <c r="A310" s="174">
        <v>2</v>
      </c>
      <c r="B310" s="227" t="s">
        <v>187</v>
      </c>
      <c r="C310" s="186" t="s">
        <v>188</v>
      </c>
      <c r="D310" s="96">
        <f>E310+H310+I310+J310+K310+F310+G310</f>
        <v>45</v>
      </c>
      <c r="E310" s="209"/>
      <c r="F310" s="89">
        <v>10</v>
      </c>
      <c r="G310" s="89">
        <v>10</v>
      </c>
      <c r="H310" s="208">
        <v>25</v>
      </c>
      <c r="I310" s="89"/>
      <c r="J310" s="90"/>
      <c r="K310" s="90"/>
    </row>
    <row r="311" spans="1:19" x14ac:dyDescent="0.25">
      <c r="A311" s="174">
        <v>3</v>
      </c>
      <c r="B311" s="128" t="s">
        <v>154</v>
      </c>
      <c r="C311" s="105" t="s">
        <v>34</v>
      </c>
      <c r="D311" s="96">
        <f>E311+H311+I311+J311+K311+F311+G311</f>
        <v>43</v>
      </c>
      <c r="E311" s="89">
        <v>8</v>
      </c>
      <c r="F311" s="89">
        <v>15</v>
      </c>
      <c r="G311" s="89">
        <v>8</v>
      </c>
      <c r="H311" s="208">
        <v>12</v>
      </c>
      <c r="I311" s="89"/>
      <c r="J311" s="90"/>
      <c r="K311" s="90"/>
      <c r="L311" s="88"/>
      <c r="M311" s="88"/>
      <c r="N311" s="88"/>
      <c r="O311" s="88"/>
      <c r="P311" s="88"/>
      <c r="Q311" s="88"/>
      <c r="R311" s="88"/>
      <c r="S311" s="88"/>
    </row>
    <row r="312" spans="1:19" x14ac:dyDescent="0.25">
      <c r="A312" s="230">
        <v>4</v>
      </c>
      <c r="B312" s="128" t="s">
        <v>150</v>
      </c>
      <c r="C312" s="105" t="s">
        <v>112</v>
      </c>
      <c r="D312" s="96">
        <f>E312+H312+I312+J312+K312+F312+G312</f>
        <v>40</v>
      </c>
      <c r="E312" s="89">
        <v>20</v>
      </c>
      <c r="F312" s="89"/>
      <c r="G312" s="89"/>
      <c r="H312" s="208"/>
      <c r="I312" s="89">
        <v>20</v>
      </c>
      <c r="J312" s="90"/>
      <c r="K312" s="90"/>
      <c r="L312" s="88"/>
      <c r="M312" s="88"/>
      <c r="N312" s="88"/>
      <c r="O312" s="88"/>
      <c r="P312" s="88"/>
      <c r="Q312" s="88"/>
      <c r="R312" s="88"/>
      <c r="S312" s="88"/>
    </row>
    <row r="313" spans="1:19" x14ac:dyDescent="0.25">
      <c r="A313" s="232">
        <v>5</v>
      </c>
      <c r="B313" s="128" t="s">
        <v>184</v>
      </c>
      <c r="C313" s="105" t="s">
        <v>77</v>
      </c>
      <c r="D313" s="96">
        <f>E313+H313+I313+J313+K313+F313+G313</f>
        <v>20</v>
      </c>
      <c r="E313" s="89"/>
      <c r="F313" s="89">
        <v>20</v>
      </c>
      <c r="G313" s="89"/>
      <c r="H313" s="208"/>
      <c r="I313" s="89"/>
      <c r="J313" s="90"/>
      <c r="K313" s="90"/>
      <c r="L313" s="88"/>
      <c r="M313" s="88"/>
      <c r="N313" s="88"/>
      <c r="O313" s="88"/>
      <c r="P313" s="88"/>
      <c r="Q313" s="88"/>
      <c r="R313" s="88"/>
      <c r="S313" s="88"/>
    </row>
    <row r="314" spans="1:19" s="88" customFormat="1" x14ac:dyDescent="0.25">
      <c r="A314" s="232">
        <v>5</v>
      </c>
      <c r="B314" s="128" t="s">
        <v>102</v>
      </c>
      <c r="C314" s="105" t="s">
        <v>112</v>
      </c>
      <c r="D314" s="96">
        <f>E314+H314+I314+J314+K314+F314+G314</f>
        <v>20</v>
      </c>
      <c r="E314" s="89"/>
      <c r="F314" s="89"/>
      <c r="G314" s="89"/>
      <c r="H314" s="208">
        <v>20</v>
      </c>
      <c r="I314" s="89"/>
      <c r="J314" s="90"/>
      <c r="K314" s="90"/>
    </row>
    <row r="315" spans="1:19" s="88" customFormat="1" x14ac:dyDescent="0.25">
      <c r="A315" s="231">
        <v>5</v>
      </c>
      <c r="B315" s="128" t="s">
        <v>273</v>
      </c>
      <c r="C315" s="105" t="s">
        <v>257</v>
      </c>
      <c r="D315" s="96">
        <f>E315+H315+I315+J315+K315+F315+G315</f>
        <v>20</v>
      </c>
      <c r="E315" s="89"/>
      <c r="F315" s="89"/>
      <c r="G315" s="89"/>
      <c r="H315" s="208">
        <v>20</v>
      </c>
      <c r="I315" s="89"/>
      <c r="J315" s="90"/>
      <c r="K315" s="90"/>
    </row>
    <row r="316" spans="1:19" s="88" customFormat="1" x14ac:dyDescent="0.25">
      <c r="A316" s="174">
        <v>8</v>
      </c>
      <c r="B316" s="128" t="s">
        <v>185</v>
      </c>
      <c r="C316" s="105" t="s">
        <v>186</v>
      </c>
      <c r="D316" s="96">
        <f>E316+H316+I316+J316+K316+F316+G316</f>
        <v>16</v>
      </c>
      <c r="E316" s="89"/>
      <c r="F316" s="89">
        <v>12</v>
      </c>
      <c r="G316" s="89"/>
      <c r="H316" s="208">
        <v>4</v>
      </c>
      <c r="I316" s="89"/>
      <c r="J316" s="90"/>
      <c r="K316" s="90"/>
    </row>
    <row r="317" spans="1:19" s="88" customFormat="1" x14ac:dyDescent="0.25">
      <c r="A317" s="230">
        <v>9</v>
      </c>
      <c r="B317" s="128" t="s">
        <v>229</v>
      </c>
      <c r="C317" s="108" t="s">
        <v>34</v>
      </c>
      <c r="D317" s="96">
        <f>E317+H317+I317+J317+K317+F317+G317</f>
        <v>15</v>
      </c>
      <c r="E317" s="89"/>
      <c r="F317" s="89"/>
      <c r="G317" s="89">
        <v>15</v>
      </c>
      <c r="H317" s="208"/>
      <c r="I317" s="89"/>
      <c r="J317" s="90"/>
      <c r="K317" s="90"/>
    </row>
    <row r="318" spans="1:19" s="88" customFormat="1" x14ac:dyDescent="0.25">
      <c r="A318" s="231">
        <v>9</v>
      </c>
      <c r="B318" s="128" t="s">
        <v>267</v>
      </c>
      <c r="C318" s="105" t="s">
        <v>268</v>
      </c>
      <c r="D318" s="96">
        <f>E318+H318+I318+J318+K318+F318+G318</f>
        <v>15</v>
      </c>
      <c r="E318" s="89"/>
      <c r="F318" s="89"/>
      <c r="G318" s="89"/>
      <c r="H318" s="208">
        <v>15</v>
      </c>
      <c r="I318" s="89"/>
      <c r="J318" s="90"/>
      <c r="K318" s="90"/>
    </row>
    <row r="319" spans="1:19" s="88" customFormat="1" x14ac:dyDescent="0.25">
      <c r="A319" s="230">
        <v>11</v>
      </c>
      <c r="B319" s="128" t="s">
        <v>151</v>
      </c>
      <c r="C319" s="108" t="s">
        <v>152</v>
      </c>
      <c r="D319" s="96">
        <f>E319+H319+I319+J319+K319+F319+G319</f>
        <v>12</v>
      </c>
      <c r="E319" s="89">
        <v>12</v>
      </c>
      <c r="F319" s="89"/>
      <c r="G319" s="89"/>
      <c r="H319" s="208"/>
      <c r="I319" s="89"/>
      <c r="J319" s="90"/>
      <c r="K319" s="90"/>
    </row>
    <row r="320" spans="1:19" s="88" customFormat="1" x14ac:dyDescent="0.25">
      <c r="A320" s="232">
        <v>11</v>
      </c>
      <c r="B320" s="128" t="s">
        <v>230</v>
      </c>
      <c r="C320" s="108" t="s">
        <v>253</v>
      </c>
      <c r="D320" s="96">
        <f>E320+H320+I320+J320+K320+F320+G320</f>
        <v>12</v>
      </c>
      <c r="E320" s="89"/>
      <c r="F320" s="89"/>
      <c r="G320" s="89">
        <v>12</v>
      </c>
      <c r="H320" s="208"/>
      <c r="I320" s="89"/>
      <c r="J320" s="90"/>
      <c r="K320" s="90"/>
    </row>
    <row r="321" spans="1:13" s="88" customFormat="1" x14ac:dyDescent="0.25">
      <c r="A321" s="231">
        <v>11</v>
      </c>
      <c r="B321" s="128" t="s">
        <v>93</v>
      </c>
      <c r="C321" s="108" t="s">
        <v>107</v>
      </c>
      <c r="D321" s="96">
        <f>E321+H321+I321+J321+K321+F321+G321</f>
        <v>12</v>
      </c>
      <c r="E321" s="89"/>
      <c r="F321" s="89"/>
      <c r="G321" s="89">
        <v>6</v>
      </c>
      <c r="H321" s="208">
        <v>6</v>
      </c>
      <c r="I321" s="89"/>
      <c r="J321" s="90"/>
      <c r="K321" s="90"/>
    </row>
    <row r="322" spans="1:13" s="88" customFormat="1" x14ac:dyDescent="0.25">
      <c r="A322" s="230">
        <v>14</v>
      </c>
      <c r="B322" s="227" t="s">
        <v>269</v>
      </c>
      <c r="C322" s="186" t="s">
        <v>126</v>
      </c>
      <c r="D322" s="96">
        <f>E322+H322+I322+J322+K322+F322+G322</f>
        <v>10</v>
      </c>
      <c r="E322" s="209"/>
      <c r="F322" s="89"/>
      <c r="G322" s="89"/>
      <c r="H322" s="208">
        <v>10</v>
      </c>
      <c r="I322" s="89"/>
      <c r="J322" s="90"/>
      <c r="K322" s="90"/>
    </row>
    <row r="323" spans="1:13" s="88" customFormat="1" x14ac:dyDescent="0.25">
      <c r="A323" s="231">
        <v>14</v>
      </c>
      <c r="B323" s="128" t="s">
        <v>153</v>
      </c>
      <c r="C323" s="105" t="s">
        <v>112</v>
      </c>
      <c r="D323" s="96">
        <f>E323+H323+I323+J323+K323+F323+G323</f>
        <v>10</v>
      </c>
      <c r="E323" s="89">
        <v>10</v>
      </c>
      <c r="F323" s="89"/>
      <c r="G323" s="89"/>
      <c r="H323" s="208"/>
      <c r="I323" s="89"/>
      <c r="J323" s="90"/>
      <c r="K323" s="90"/>
    </row>
    <row r="324" spans="1:13" s="88" customFormat="1" x14ac:dyDescent="0.25">
      <c r="A324" s="174">
        <v>16</v>
      </c>
      <c r="B324" s="227" t="s">
        <v>270</v>
      </c>
      <c r="C324" s="186" t="s">
        <v>257</v>
      </c>
      <c r="D324" s="96">
        <f>E324+H324+I324+J324+K324+F324+G324</f>
        <v>8</v>
      </c>
      <c r="E324" s="209"/>
      <c r="F324" s="89"/>
      <c r="G324" s="89"/>
      <c r="H324" s="208">
        <v>8</v>
      </c>
      <c r="I324" s="89"/>
      <c r="J324" s="90"/>
      <c r="K324" s="90"/>
    </row>
    <row r="325" spans="1:13" s="88" customFormat="1" x14ac:dyDescent="0.25">
      <c r="A325" s="174">
        <v>17</v>
      </c>
      <c r="B325" s="128" t="s">
        <v>155</v>
      </c>
      <c r="C325" s="105" t="s">
        <v>77</v>
      </c>
      <c r="D325" s="96">
        <f>E325+H325+I325+J325+K325+F325+G325</f>
        <v>6</v>
      </c>
      <c r="E325" s="89">
        <v>6</v>
      </c>
      <c r="F325" s="89"/>
      <c r="G325" s="210"/>
      <c r="H325" s="237"/>
      <c r="I325" s="89"/>
      <c r="J325" s="90"/>
      <c r="K325" s="90"/>
    </row>
    <row r="326" spans="1:13" s="88" customFormat="1" x14ac:dyDescent="0.25">
      <c r="A326" s="174">
        <v>18</v>
      </c>
      <c r="B326" s="227" t="s">
        <v>271</v>
      </c>
      <c r="C326" s="186" t="s">
        <v>77</v>
      </c>
      <c r="D326" s="96">
        <f>E326+H326+I326+J326+K326+F326+G326</f>
        <v>2</v>
      </c>
      <c r="E326" s="209"/>
      <c r="F326" s="89"/>
      <c r="G326" s="89"/>
      <c r="H326" s="90">
        <v>2</v>
      </c>
      <c r="I326" s="89"/>
      <c r="J326" s="90"/>
      <c r="K326" s="90"/>
    </row>
    <row r="327" spans="1:13" s="88" customFormat="1" x14ac:dyDescent="0.25">
      <c r="A327" s="174">
        <v>19</v>
      </c>
      <c r="B327" s="227" t="s">
        <v>272</v>
      </c>
      <c r="C327" s="186" t="s">
        <v>257</v>
      </c>
      <c r="D327" s="96">
        <f>E327+H327+I327+J327+K327+F327+G327</f>
        <v>1</v>
      </c>
      <c r="E327" s="209"/>
      <c r="F327" s="89"/>
      <c r="G327" s="89"/>
      <c r="H327" s="90">
        <v>1</v>
      </c>
      <c r="I327" s="210"/>
      <c r="J327" s="226"/>
      <c r="K327" s="190"/>
      <c r="L327" s="134"/>
      <c r="M327" s="134"/>
    </row>
    <row r="328" spans="1:13" ht="15" customHeight="1" x14ac:dyDescent="0.25">
      <c r="A328" s="50"/>
      <c r="B328" s="130"/>
      <c r="C328" s="130"/>
      <c r="D328" s="131"/>
      <c r="E328" s="131"/>
      <c r="F328" s="131"/>
      <c r="G328" s="132"/>
      <c r="H328" s="132"/>
      <c r="I328" s="132"/>
      <c r="J328" s="133"/>
      <c r="K328" s="134"/>
      <c r="L328" s="134"/>
      <c r="M328" s="134"/>
    </row>
  </sheetData>
  <sortState ref="B8:I23">
    <sortCondition descending="1" ref="D8:D23"/>
  </sortState>
  <mergeCells count="47">
    <mergeCell ref="A153:A154"/>
    <mergeCell ref="A156:A157"/>
    <mergeCell ref="A158:A159"/>
    <mergeCell ref="A307:J307"/>
    <mergeCell ref="A282:J282"/>
    <mergeCell ref="A264:M264"/>
    <mergeCell ref="I150:I151"/>
    <mergeCell ref="A75:A76"/>
    <mergeCell ref="M150:Q150"/>
    <mergeCell ref="E150:E151"/>
    <mergeCell ref="F150:F151"/>
    <mergeCell ref="G150:G151"/>
    <mergeCell ref="A137:M137"/>
    <mergeCell ref="A149:Q149"/>
    <mergeCell ref="H150:H151"/>
    <mergeCell ref="A227:M227"/>
    <mergeCell ref="A175:M175"/>
    <mergeCell ref="J150:J151"/>
    <mergeCell ref="K150:K151"/>
    <mergeCell ref="A212:L212"/>
    <mergeCell ref="A186:L186"/>
    <mergeCell ref="C2:K2"/>
    <mergeCell ref="A42:A43"/>
    <mergeCell ref="C42:C43"/>
    <mergeCell ref="B42:B43"/>
    <mergeCell ref="D42:D43"/>
    <mergeCell ref="K42:K43"/>
    <mergeCell ref="A5:K5"/>
    <mergeCell ref="A24:K24"/>
    <mergeCell ref="G42:G43"/>
    <mergeCell ref="M42:Q42"/>
    <mergeCell ref="M75:Q75"/>
    <mergeCell ref="K75:K76"/>
    <mergeCell ref="L42:L43"/>
    <mergeCell ref="C75:C76"/>
    <mergeCell ref="J42:J43"/>
    <mergeCell ref="E42:E43"/>
    <mergeCell ref="F42:F43"/>
    <mergeCell ref="H42:H43"/>
    <mergeCell ref="L75:L76"/>
    <mergeCell ref="D75:D76"/>
    <mergeCell ref="A94:M94"/>
    <mergeCell ref="B75:B76"/>
    <mergeCell ref="I42:I43"/>
    <mergeCell ref="A25:A26"/>
    <mergeCell ref="A41:Q41"/>
    <mergeCell ref="A74:Q74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Taras Feculak</cp:lastModifiedBy>
  <cp:lastPrinted>2017-07-25T21:53:34Z</cp:lastPrinted>
  <dcterms:created xsi:type="dcterms:W3CDTF">2016-05-11T21:32:59Z</dcterms:created>
  <dcterms:modified xsi:type="dcterms:W3CDTF">2019-07-02T19:59:29Z</dcterms:modified>
</cp:coreProperties>
</file>